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525" windowWidth="23055" windowHeight="9660" tabRatio="903" activeTab="1"/>
  </bookViews>
  <sheets>
    <sheet name="U$S Cba" sheetId="1" r:id="rId1"/>
    <sheet name="Tn Cba" sheetId="15" r:id="rId2"/>
    <sheet name="Autopropulsadas" sheetId="2" r:id="rId3"/>
    <sheet name="Maquinas" sheetId="3" r:id="rId4"/>
    <sheet name="Partes" sheetId="4" r:id="rId5"/>
    <sheet name="Gráfico1" sheetId="5" r:id="rId6"/>
    <sheet name="% Cba" sheetId="6" r:id="rId7"/>
    <sheet name="Tasa Crec" sheetId="7" r:id="rId8"/>
    <sheet name="Nº Ind" sheetId="8" r:id="rId9"/>
    <sheet name="Nº Ind Gral" sheetId="11" r:id="rId10"/>
    <sheet name="Gráfico2" sheetId="12" r:id="rId11"/>
    <sheet name="U$S Arg" sheetId="10" r:id="rId12"/>
    <sheet name="% en Arg" sheetId="13" r:id="rId13"/>
    <sheet name="PP Paises" sheetId="14" r:id="rId14"/>
  </sheets>
  <externalReferences>
    <externalReference r:id="rId15"/>
  </externalReferences>
  <calcPr calcId="124519"/>
</workbook>
</file>

<file path=xl/calcChain.xml><?xml version="1.0" encoding="utf-8"?>
<calcChain xmlns="http://schemas.openxmlformats.org/spreadsheetml/2006/main">
  <c r="Q96" i="15"/>
  <c r="P96"/>
  <c r="O96"/>
  <c r="N96"/>
  <c r="M96"/>
  <c r="L96"/>
  <c r="K96"/>
  <c r="J96"/>
  <c r="I96"/>
  <c r="H96"/>
  <c r="G96"/>
  <c r="F96"/>
  <c r="E96"/>
  <c r="D96"/>
  <c r="Q92"/>
  <c r="P92"/>
  <c r="O92"/>
  <c r="N92"/>
  <c r="M92"/>
  <c r="L92"/>
  <c r="K92"/>
  <c r="J92"/>
  <c r="I92"/>
  <c r="H92"/>
  <c r="G92"/>
  <c r="F92"/>
  <c r="E92"/>
  <c r="D92"/>
  <c r="Q80"/>
  <c r="P80"/>
  <c r="O80"/>
  <c r="N80"/>
  <c r="M80"/>
  <c r="L80"/>
  <c r="K80"/>
  <c r="J80"/>
  <c r="I80"/>
  <c r="H80"/>
  <c r="G80"/>
  <c r="F80"/>
  <c r="E80"/>
  <c r="D80"/>
  <c r="Q74"/>
  <c r="P74"/>
  <c r="O74"/>
  <c r="N74"/>
  <c r="M74"/>
  <c r="L74"/>
  <c r="K74"/>
  <c r="J74"/>
  <c r="I74"/>
  <c r="H74"/>
  <c r="G74"/>
  <c r="F74"/>
  <c r="E74"/>
  <c r="D74"/>
  <c r="Q69"/>
  <c r="P69"/>
  <c r="O69"/>
  <c r="N69"/>
  <c r="M69"/>
  <c r="L69"/>
  <c r="K69"/>
  <c r="J69"/>
  <c r="I69"/>
  <c r="H69"/>
  <c r="G69"/>
  <c r="F69"/>
  <c r="E69"/>
  <c r="D69"/>
  <c r="Q65"/>
  <c r="P65"/>
  <c r="O65"/>
  <c r="N65"/>
  <c r="M65"/>
  <c r="L65"/>
  <c r="K65"/>
  <c r="J65"/>
  <c r="I65"/>
  <c r="H65"/>
  <c r="G65"/>
  <c r="F65"/>
  <c r="E65"/>
  <c r="D65"/>
  <c r="Q56"/>
  <c r="P56"/>
  <c r="O56"/>
  <c r="N56"/>
  <c r="M56"/>
  <c r="L56"/>
  <c r="K56"/>
  <c r="J56"/>
  <c r="I56"/>
  <c r="H56"/>
  <c r="G56"/>
  <c r="F56"/>
  <c r="E56"/>
  <c r="D56"/>
  <c r="Q51"/>
  <c r="P51"/>
  <c r="O51"/>
  <c r="N51"/>
  <c r="M51"/>
  <c r="L51"/>
  <c r="K51"/>
  <c r="J51"/>
  <c r="I51"/>
  <c r="H51"/>
  <c r="G51"/>
  <c r="F51"/>
  <c r="E51"/>
  <c r="D51"/>
  <c r="Q46"/>
  <c r="P46"/>
  <c r="O46"/>
  <c r="N46"/>
  <c r="M46"/>
  <c r="L46"/>
  <c r="K46"/>
  <c r="J46"/>
  <c r="I46"/>
  <c r="H46"/>
  <c r="G46"/>
  <c r="F46"/>
  <c r="E46"/>
  <c r="D46"/>
  <c r="Q41"/>
  <c r="P41"/>
  <c r="O41"/>
  <c r="N41"/>
  <c r="M41"/>
  <c r="L41"/>
  <c r="K41"/>
  <c r="J41"/>
  <c r="I41"/>
  <c r="H41"/>
  <c r="G41"/>
  <c r="F41"/>
  <c r="E41"/>
  <c r="D41"/>
  <c r="Q37"/>
  <c r="P37"/>
  <c r="O37"/>
  <c r="N37"/>
  <c r="M37"/>
  <c r="L37"/>
  <c r="K37"/>
  <c r="J37"/>
  <c r="I37"/>
  <c r="H37"/>
  <c r="G37"/>
  <c r="F37"/>
  <c r="E37"/>
  <c r="D37"/>
  <c r="Q31"/>
  <c r="P31"/>
  <c r="O31"/>
  <c r="N31"/>
  <c r="M31"/>
  <c r="L31"/>
  <c r="K31"/>
  <c r="J31"/>
  <c r="I31"/>
  <c r="H31"/>
  <c r="G31"/>
  <c r="F31"/>
  <c r="E31"/>
  <c r="D31"/>
  <c r="Q25"/>
  <c r="P25"/>
  <c r="O25"/>
  <c r="N25"/>
  <c r="M25"/>
  <c r="L25"/>
  <c r="K25"/>
  <c r="J25"/>
  <c r="I25"/>
  <c r="H25"/>
  <c r="G25"/>
  <c r="F25"/>
  <c r="E25"/>
  <c r="D25"/>
  <c r="Q19"/>
  <c r="P19"/>
  <c r="O19"/>
  <c r="N19"/>
  <c r="M19"/>
  <c r="L19"/>
  <c r="K19"/>
  <c r="J19"/>
  <c r="I19"/>
  <c r="H19"/>
  <c r="G19"/>
  <c r="F19"/>
  <c r="E19"/>
  <c r="D19"/>
  <c r="Q13"/>
  <c r="P13"/>
  <c r="O13"/>
  <c r="N13"/>
  <c r="M13"/>
  <c r="L13"/>
  <c r="K13"/>
  <c r="J13"/>
  <c r="I13"/>
  <c r="H13"/>
  <c r="G13"/>
  <c r="F13"/>
  <c r="E13"/>
  <c r="D13"/>
  <c r="Q9"/>
  <c r="Q7" s="1"/>
  <c r="P9"/>
  <c r="O9"/>
  <c r="N9"/>
  <c r="N7" s="1"/>
  <c r="M9"/>
  <c r="M7" s="1"/>
  <c r="L9"/>
  <c r="K9"/>
  <c r="J9"/>
  <c r="J7" s="1"/>
  <c r="I9"/>
  <c r="I7" s="1"/>
  <c r="H9"/>
  <c r="G9"/>
  <c r="F9"/>
  <c r="F7" s="1"/>
  <c r="E9"/>
  <c r="E7" s="1"/>
  <c r="D9"/>
  <c r="P7"/>
  <c r="O7"/>
  <c r="L7"/>
  <c r="K7"/>
  <c r="H7"/>
  <c r="G7"/>
  <c r="D7"/>
  <c r="P7" i="14"/>
  <c r="O7"/>
  <c r="N7"/>
  <c r="M7"/>
  <c r="L7"/>
  <c r="K7"/>
  <c r="J7"/>
  <c r="I7"/>
  <c r="H7"/>
  <c r="G7"/>
  <c r="F7"/>
  <c r="E7"/>
  <c r="D7"/>
  <c r="C7"/>
  <c r="Q96" i="10"/>
  <c r="P96"/>
  <c r="O96"/>
  <c r="N96"/>
  <c r="M96"/>
  <c r="L96"/>
  <c r="K96"/>
  <c r="J96"/>
  <c r="I96"/>
  <c r="H96"/>
  <c r="G96"/>
  <c r="F96"/>
  <c r="E96"/>
  <c r="D96"/>
  <c r="Q92"/>
  <c r="P92"/>
  <c r="O92"/>
  <c r="N92"/>
  <c r="M92"/>
  <c r="L92"/>
  <c r="K92"/>
  <c r="J92"/>
  <c r="I92"/>
  <c r="H92"/>
  <c r="G92"/>
  <c r="F92"/>
  <c r="E92"/>
  <c r="D92"/>
  <c r="Q80"/>
  <c r="P80"/>
  <c r="O80"/>
  <c r="N80"/>
  <c r="M80"/>
  <c r="L80"/>
  <c r="K80"/>
  <c r="J80"/>
  <c r="I80"/>
  <c r="H80"/>
  <c r="G80"/>
  <c r="F80"/>
  <c r="E80"/>
  <c r="D80"/>
  <c r="Q74"/>
  <c r="P74"/>
  <c r="O74"/>
  <c r="N74"/>
  <c r="M74"/>
  <c r="L74"/>
  <c r="K74"/>
  <c r="J74"/>
  <c r="I74"/>
  <c r="H74"/>
  <c r="G74"/>
  <c r="F74"/>
  <c r="E74"/>
  <c r="D74"/>
  <c r="Q69"/>
  <c r="P69"/>
  <c r="O69"/>
  <c r="N69"/>
  <c r="M69"/>
  <c r="L69"/>
  <c r="K69"/>
  <c r="J69"/>
  <c r="I69"/>
  <c r="H69"/>
  <c r="G69"/>
  <c r="F69"/>
  <c r="E69"/>
  <c r="D69"/>
  <c r="Q65"/>
  <c r="P65"/>
  <c r="O65"/>
  <c r="N65"/>
  <c r="M65"/>
  <c r="L65"/>
  <c r="K65"/>
  <c r="J65"/>
  <c r="I65"/>
  <c r="H65"/>
  <c r="G65"/>
  <c r="F65"/>
  <c r="E65"/>
  <c r="D65"/>
  <c r="Q56"/>
  <c r="P56"/>
  <c r="O56"/>
  <c r="N56"/>
  <c r="M56"/>
  <c r="L56"/>
  <c r="K56"/>
  <c r="J56"/>
  <c r="I56"/>
  <c r="H56"/>
  <c r="G56"/>
  <c r="F56"/>
  <c r="E56"/>
  <c r="D56"/>
  <c r="Q51"/>
  <c r="P51"/>
  <c r="O51"/>
  <c r="N51"/>
  <c r="M51"/>
  <c r="L51"/>
  <c r="K51"/>
  <c r="J51"/>
  <c r="I51"/>
  <c r="H51"/>
  <c r="G51"/>
  <c r="F51"/>
  <c r="E51"/>
  <c r="D51"/>
  <c r="Q46"/>
  <c r="P46"/>
  <c r="O46"/>
  <c r="N46"/>
  <c r="M46"/>
  <c r="L46"/>
  <c r="K46"/>
  <c r="J46"/>
  <c r="I46"/>
  <c r="H46"/>
  <c r="G46"/>
  <c r="F46"/>
  <c r="E46"/>
  <c r="D46"/>
  <c r="Q41"/>
  <c r="P41"/>
  <c r="O41"/>
  <c r="N41"/>
  <c r="M41"/>
  <c r="L41"/>
  <c r="K41"/>
  <c r="J41"/>
  <c r="I41"/>
  <c r="H41"/>
  <c r="G41"/>
  <c r="F41"/>
  <c r="E41"/>
  <c r="D41"/>
  <c r="Q37"/>
  <c r="P37"/>
  <c r="O37"/>
  <c r="N37"/>
  <c r="M37"/>
  <c r="L37"/>
  <c r="K37"/>
  <c r="J37"/>
  <c r="I37"/>
  <c r="H37"/>
  <c r="G37"/>
  <c r="F37"/>
  <c r="E37"/>
  <c r="D37"/>
  <c r="Q31"/>
  <c r="P31"/>
  <c r="O31"/>
  <c r="N31"/>
  <c r="M31"/>
  <c r="L31"/>
  <c r="K31"/>
  <c r="J31"/>
  <c r="I31"/>
  <c r="H31"/>
  <c r="G31"/>
  <c r="F31"/>
  <c r="E31"/>
  <c r="D31"/>
  <c r="Q25"/>
  <c r="P25"/>
  <c r="O25"/>
  <c r="N25"/>
  <c r="M25"/>
  <c r="L25"/>
  <c r="K25"/>
  <c r="J25"/>
  <c r="I25"/>
  <c r="H25"/>
  <c r="G25"/>
  <c r="F25"/>
  <c r="E25"/>
  <c r="D25"/>
  <c r="Q19"/>
  <c r="P19"/>
  <c r="O19"/>
  <c r="N19"/>
  <c r="M19"/>
  <c r="L19"/>
  <c r="K19"/>
  <c r="J19"/>
  <c r="I19"/>
  <c r="H19"/>
  <c r="G19"/>
  <c r="F19"/>
  <c r="E19"/>
  <c r="D19"/>
  <c r="Q13"/>
  <c r="P13"/>
  <c r="O13"/>
  <c r="N13"/>
  <c r="M13"/>
  <c r="L13"/>
  <c r="K13"/>
  <c r="J13"/>
  <c r="I13"/>
  <c r="H13"/>
  <c r="G13"/>
  <c r="F13"/>
  <c r="E13"/>
  <c r="D13"/>
  <c r="Q9"/>
  <c r="P9"/>
  <c r="O9"/>
  <c r="N9"/>
  <c r="M9"/>
  <c r="L9"/>
  <c r="K9"/>
  <c r="J9"/>
  <c r="I9"/>
  <c r="H9"/>
  <c r="G9"/>
  <c r="F9"/>
  <c r="E9"/>
  <c r="D9"/>
  <c r="Q7" s="1"/>
  <c r="P7" s="1"/>
  <c r="O7"/>
  <c r="N7"/>
  <c r="M7" s="1"/>
  <c r="L7"/>
  <c r="K7"/>
  <c r="J7"/>
  <c r="I7" s="1"/>
  <c r="H7"/>
  <c r="G7"/>
  <c r="F7"/>
  <c r="E7" s="1"/>
  <c r="D7"/>
  <c r="Q9" i="4"/>
  <c r="P9"/>
  <c r="O9"/>
  <c r="N9"/>
  <c r="M9"/>
  <c r="L9"/>
  <c r="K9"/>
  <c r="J9"/>
  <c r="I9"/>
  <c r="H9"/>
  <c r="G9"/>
  <c r="F9"/>
  <c r="E9"/>
  <c r="D9"/>
  <c r="Q7" l="1"/>
  <c r="P7"/>
  <c r="O7"/>
  <c r="N7"/>
  <c r="M7"/>
  <c r="L7"/>
  <c r="K7"/>
  <c r="J7"/>
  <c r="I7"/>
  <c r="H7"/>
  <c r="G7"/>
  <c r="F7"/>
  <c r="E7"/>
  <c r="D7"/>
  <c r="Q7" i="3"/>
  <c r="P7"/>
  <c r="O7"/>
  <c r="N7"/>
  <c r="M7"/>
  <c r="L7"/>
  <c r="K7"/>
  <c r="J7"/>
  <c r="I7"/>
  <c r="H7"/>
  <c r="G7"/>
  <c r="F7"/>
  <c r="E7"/>
  <c r="D7"/>
  <c r="Q9" i="2"/>
  <c r="P9"/>
  <c r="O9"/>
  <c r="N9"/>
  <c r="M9"/>
  <c r="L9"/>
  <c r="K9"/>
  <c r="J9"/>
  <c r="I9"/>
  <c r="H9"/>
  <c r="G9"/>
  <c r="F9"/>
  <c r="E9"/>
  <c r="D9"/>
  <c r="N96" i="1"/>
  <c r="Q80"/>
  <c r="P80"/>
  <c r="O80"/>
  <c r="N80"/>
  <c r="M80"/>
  <c r="L80"/>
  <c r="K80"/>
  <c r="J80"/>
  <c r="I80"/>
  <c r="H80"/>
  <c r="G80"/>
  <c r="F80"/>
  <c r="E80"/>
  <c r="D80"/>
  <c r="Q74"/>
  <c r="P74"/>
  <c r="O74"/>
  <c r="N74"/>
  <c r="M74"/>
  <c r="L74"/>
  <c r="K74"/>
  <c r="J74"/>
  <c r="I74"/>
  <c r="H74"/>
  <c r="G74"/>
  <c r="F74"/>
  <c r="E74"/>
  <c r="D74"/>
  <c r="Q69"/>
  <c r="P69"/>
  <c r="O69"/>
  <c r="N69"/>
  <c r="M69"/>
  <c r="L69"/>
  <c r="K69"/>
  <c r="J69"/>
  <c r="I69"/>
  <c r="H69"/>
  <c r="G69"/>
  <c r="F69"/>
  <c r="E69"/>
  <c r="D69"/>
  <c r="Q65"/>
  <c r="P65"/>
  <c r="O65"/>
  <c r="N65"/>
  <c r="M65"/>
  <c r="L65"/>
  <c r="K65"/>
  <c r="J65"/>
  <c r="I65"/>
  <c r="H65"/>
  <c r="G65"/>
  <c r="F65"/>
  <c r="E65"/>
  <c r="D65"/>
  <c r="Q56"/>
  <c r="P56"/>
  <c r="O56"/>
  <c r="N56"/>
  <c r="M56"/>
  <c r="L56"/>
  <c r="K56"/>
  <c r="J56"/>
  <c r="I56"/>
  <c r="H56"/>
  <c r="G56"/>
  <c r="F56"/>
  <c r="E56"/>
  <c r="D56"/>
  <c r="Q51"/>
  <c r="P51"/>
  <c r="O51"/>
  <c r="N51"/>
  <c r="M51"/>
  <c r="L51"/>
  <c r="K51"/>
  <c r="J51"/>
  <c r="I51"/>
  <c r="H51"/>
  <c r="G51"/>
  <c r="F51"/>
  <c r="E51"/>
  <c r="D51"/>
  <c r="Q46"/>
  <c r="P46"/>
  <c r="O46"/>
  <c r="N46"/>
  <c r="M46"/>
  <c r="L46"/>
  <c r="K46"/>
  <c r="J46"/>
  <c r="I46"/>
  <c r="H46"/>
  <c r="G46"/>
  <c r="F46"/>
  <c r="E46"/>
  <c r="D46"/>
  <c r="Q41"/>
  <c r="P41"/>
  <c r="O41"/>
  <c r="N41"/>
  <c r="M41"/>
  <c r="L41"/>
  <c r="K41"/>
  <c r="J41"/>
  <c r="I41"/>
  <c r="H41"/>
  <c r="G41"/>
  <c r="F41"/>
  <c r="E41"/>
  <c r="D41"/>
  <c r="Q37"/>
  <c r="P37"/>
  <c r="O37"/>
  <c r="N37"/>
  <c r="M37"/>
  <c r="L37"/>
  <c r="K37"/>
  <c r="J37"/>
  <c r="I37"/>
  <c r="H37"/>
  <c r="G37"/>
  <c r="F37"/>
  <c r="E37"/>
  <c r="D37"/>
  <c r="Q31"/>
  <c r="P31"/>
  <c r="O31"/>
  <c r="N31"/>
  <c r="M31"/>
  <c r="L31"/>
  <c r="K31"/>
  <c r="J31"/>
  <c r="I31"/>
  <c r="H31"/>
  <c r="G31"/>
  <c r="F31"/>
  <c r="E31"/>
  <c r="D31"/>
  <c r="Q25"/>
  <c r="P25"/>
  <c r="O25"/>
  <c r="N25"/>
  <c r="M25"/>
  <c r="L25"/>
  <c r="K25"/>
  <c r="J25"/>
  <c r="I25"/>
  <c r="H25"/>
  <c r="G25"/>
  <c r="F25"/>
  <c r="E25"/>
  <c r="D25"/>
  <c r="Q19"/>
  <c r="P19"/>
  <c r="O19"/>
  <c r="N19"/>
  <c r="M19"/>
  <c r="L19"/>
  <c r="K19"/>
  <c r="J19"/>
  <c r="I19"/>
  <c r="H19"/>
  <c r="G19"/>
  <c r="F19"/>
  <c r="E19"/>
  <c r="D19"/>
  <c r="Q13"/>
  <c r="P13"/>
  <c r="O13"/>
  <c r="N13"/>
  <c r="M13"/>
  <c r="L13"/>
  <c r="K13"/>
  <c r="J13"/>
  <c r="I13"/>
  <c r="H13"/>
  <c r="G13"/>
  <c r="F13"/>
  <c r="E13"/>
  <c r="D13"/>
  <c r="Q9"/>
  <c r="P9"/>
  <c r="O9"/>
  <c r="N9"/>
  <c r="M9"/>
  <c r="L9"/>
  <c r="K9"/>
  <c r="J9"/>
  <c r="I9"/>
  <c r="H9"/>
  <c r="G9"/>
  <c r="F9"/>
  <c r="E9"/>
  <c r="D9"/>
  <c r="Q7"/>
  <c r="P7"/>
  <c r="O7" s="1"/>
  <c r="N7" s="1"/>
  <c r="M7"/>
  <c r="L7"/>
  <c r="K7"/>
  <c r="J7"/>
  <c r="I7"/>
  <c r="H7" s="1"/>
  <c r="G7"/>
  <c r="F7"/>
  <c r="E7"/>
  <c r="D7"/>
</calcChain>
</file>

<file path=xl/sharedStrings.xml><?xml version="1.0" encoding="utf-8"?>
<sst xmlns="http://schemas.openxmlformats.org/spreadsheetml/2006/main" count="1552" uniqueCount="282">
  <si>
    <r>
      <t xml:space="preserve">Maquinaria para uso Agrícola-Ganadero </t>
    </r>
    <r>
      <rPr>
        <b/>
        <sz val="13.5"/>
        <rFont val="MS Sans Serif"/>
        <family val="2"/>
      </rPr>
      <t xml:space="preserve"> - Productos seleccionados -</t>
    </r>
  </si>
  <si>
    <t>EXPORTACIONES  DE  CORDOBA - en miles de dólares -</t>
  </si>
  <si>
    <t>NCM</t>
  </si>
  <si>
    <t>Texto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</si>
  <si>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</si>
  <si>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</si>
  <si>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</si>
  <si>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</si>
  <si>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</si>
  <si>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</si>
  <si>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</si>
  <si>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</si>
  <si>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</si>
  <si>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</si>
  <si>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</si>
  <si>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</si>
  <si>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</si>
  <si>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</si>
  <si>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TOTAL</t>
  </si>
  <si>
    <t>1)</t>
  </si>
  <si>
    <t>Tractores</t>
  </si>
  <si>
    <t>8701.90</t>
  </si>
  <si>
    <t>Los demás tractores</t>
  </si>
  <si>
    <t>8701.10</t>
  </si>
  <si>
    <t>Tractores motocultores</t>
  </si>
  <si>
    <t>2)</t>
  </si>
  <si>
    <t>Aparatos para combatir plagas</t>
  </si>
  <si>
    <t>8424.81.19</t>
  </si>
  <si>
    <t>Autopropulsados</t>
  </si>
  <si>
    <t>8424.81.11</t>
  </si>
  <si>
    <t xml:space="preserve">Aparatos manuales y fuelles </t>
  </si>
  <si>
    <t>8422.30.21</t>
  </si>
  <si>
    <t>Llenadora de cajas o bolsas, con polvos o granulados</t>
  </si>
  <si>
    <t>3)</t>
  </si>
  <si>
    <t>Cosechadoras</t>
  </si>
  <si>
    <t>8433.59.90</t>
  </si>
  <si>
    <t>Las demás cosechadoras</t>
  </si>
  <si>
    <t>8433.51</t>
  </si>
  <si>
    <t xml:space="preserve">Cosechadoras-trilladoras </t>
  </si>
  <si>
    <t>8433.53</t>
  </si>
  <si>
    <t>Máquinas para cosechar raíces o tubérculos</t>
  </si>
  <si>
    <t>8433.52</t>
  </si>
  <si>
    <t>Las demás máquinas y aparatos para trillar</t>
  </si>
  <si>
    <t>4)</t>
  </si>
  <si>
    <t>Sembradoras</t>
  </si>
  <si>
    <t>8432.30.10</t>
  </si>
  <si>
    <t xml:space="preserve">Sembradoras abonadoras </t>
  </si>
  <si>
    <t>8432.30.90</t>
  </si>
  <si>
    <t>Las demás sembradoras</t>
  </si>
  <si>
    <t>8716.20</t>
  </si>
  <si>
    <t>Acoplados y tolvas</t>
  </si>
  <si>
    <t>5)</t>
  </si>
  <si>
    <t>Máquinas para henificar</t>
  </si>
  <si>
    <t>8433.40</t>
  </si>
  <si>
    <t xml:space="preserve">-Prensas para paja o forraje, incluidas las prensas recogedoras </t>
  </si>
  <si>
    <t>8433.30</t>
  </si>
  <si>
    <t xml:space="preserve">-Las demás máquinas y aparatos para henificar </t>
  </si>
  <si>
    <t>8433.20</t>
  </si>
  <si>
    <t>Guadañadoras, incluidas las barras de corte para montar sobre un tractor</t>
  </si>
  <si>
    <t>6)</t>
  </si>
  <si>
    <t>Maquinas para trabajar abonos y estiercol</t>
  </si>
  <si>
    <t>8436.80</t>
  </si>
  <si>
    <t>Demás máquinas para triturar y mezclar abonos</t>
  </si>
  <si>
    <t>8432.40</t>
  </si>
  <si>
    <t>Esparcidores de estiércol y distribuidores de abonos</t>
  </si>
  <si>
    <t>7)</t>
  </si>
  <si>
    <t xml:space="preserve">Otras máquinas para trabajar la tierra </t>
  </si>
  <si>
    <t>8432.80</t>
  </si>
  <si>
    <t>Las demás máquinas, aparatos y artefactos para el preparado o cultivo de la tierra</t>
  </si>
  <si>
    <t>8432.2</t>
  </si>
  <si>
    <t xml:space="preserve">Rastras </t>
  </si>
  <si>
    <t>8432.10</t>
  </si>
  <si>
    <t>Arados</t>
  </si>
  <si>
    <t>8)</t>
  </si>
  <si>
    <t>Instrumentos para pesar - Básculas</t>
  </si>
  <si>
    <t>8423.30.11</t>
  </si>
  <si>
    <t>Con equipos periféricos, que constituyan unidad funcional (Basculas)</t>
  </si>
  <si>
    <t>8423.30.19</t>
  </si>
  <si>
    <t>Las demás básculas</t>
  </si>
  <si>
    <r>
      <t>8423.82</t>
    </r>
    <r>
      <rPr>
        <sz val="10"/>
        <color indexed="8"/>
        <rFont val="Times New Roman"/>
        <family val="1"/>
      </rPr>
      <t/>
    </r>
  </si>
  <si>
    <t>Los demás aparatos e instrumentos de pesar. Con capacidad superior a 30 kg pero inferior o igual a 5.000 kg    </t>
  </si>
  <si>
    <t>9)</t>
  </si>
  <si>
    <t>Maquinas y equipos para el tratamiento de la leche</t>
  </si>
  <si>
    <t>8418.69.20     </t>
  </si>
  <si>
    <t>Enfriadores de leche</t>
  </si>
  <si>
    <t>8434.20</t>
  </si>
  <si>
    <t>Maquinas y aparatos para la industria lechera</t>
  </si>
  <si>
    <t>RESTO (*)</t>
  </si>
  <si>
    <t>10)</t>
  </si>
  <si>
    <t>Otras maquinas y aparatos para uso agrícola-ganadero</t>
  </si>
  <si>
    <t>8201</t>
  </si>
  <si>
    <t>LAYAS, PALAS, AZADAS, PICOS, BINADERAS, HORCAS DE LABRANZA,</t>
  </si>
  <si>
    <t>8436.10</t>
  </si>
  <si>
    <t>Máquinas y aparatos para preparar alimentos o piensos para animales</t>
  </si>
  <si>
    <t>8479.89.1</t>
  </si>
  <si>
    <t xml:space="preserve">Prensas; distribuidores y dosificadores de sólidos o líquidos </t>
  </si>
  <si>
    <t>8419.31</t>
  </si>
  <si>
    <t>Secadores para productos agrícolas</t>
  </si>
  <si>
    <t>8424.81.2</t>
  </si>
  <si>
    <t>Irrigadores y sistemas de riego</t>
  </si>
  <si>
    <t>8436.2</t>
  </si>
  <si>
    <t>Maquinas para la avicultura, incluídas incubadoras y criadoras</t>
  </si>
  <si>
    <t>8433.60</t>
  </si>
  <si>
    <t>Máquinas para limpieza o clasificación de huevos, frutos o demás productos agrícolas</t>
  </si>
  <si>
    <t>11)</t>
  </si>
  <si>
    <t xml:space="preserve">Máquinas para limpieza, clasificación y molienda de semillas, granos u hortalizas </t>
  </si>
  <si>
    <t>8437.10</t>
  </si>
  <si>
    <t xml:space="preserve">Máquinas para limpieza, clasificación o cribado de semillas, granos u hortalizas de vaina secas </t>
  </si>
  <si>
    <t>8437.80</t>
  </si>
  <si>
    <t xml:space="preserve">Para trituración o molienda de granos </t>
  </si>
  <si>
    <t>12)</t>
  </si>
  <si>
    <t>Aparatos elevadores o transportadores</t>
  </si>
  <si>
    <t>8428.39.10</t>
  </si>
  <si>
    <t>De cadena (Las demás maquinas y aparatos de elevación, carga…)</t>
  </si>
  <si>
    <t>8428.32</t>
  </si>
  <si>
    <t>Elevadores a cangilones</t>
  </si>
  <si>
    <t>8428.20</t>
  </si>
  <si>
    <t>Aparatos elevadores o transportadores, neumáticos</t>
  </si>
  <si>
    <t>13)</t>
  </si>
  <si>
    <t>Depósitos y almacenamientos de granos</t>
  </si>
  <si>
    <t>7309.00.10</t>
  </si>
  <si>
    <t>Recipientes</t>
  </si>
  <si>
    <t>8479.89.40</t>
  </si>
  <si>
    <t xml:space="preserve">Silos metálicos para cereales, </t>
  </si>
  <si>
    <t>8412.80</t>
  </si>
  <si>
    <t>Molinos de viento</t>
  </si>
  <si>
    <t>14)</t>
  </si>
  <si>
    <t>Partes y accesorios</t>
  </si>
  <si>
    <t>8432.90</t>
  </si>
  <si>
    <t>Partes de otras maquinas, aparatos y artefactos para el Agro</t>
  </si>
  <si>
    <t>8424.81.90</t>
  </si>
  <si>
    <t>Partes de Aparatos para combatir plagas</t>
  </si>
  <si>
    <t>8412.21.10</t>
  </si>
  <si>
    <t>Cilindros hidráulicos</t>
  </si>
  <si>
    <t>8433.90.90</t>
  </si>
  <si>
    <t>Partes de cosechadoras</t>
  </si>
  <si>
    <t>8412.29</t>
  </si>
  <si>
    <t>Los demás motores y máquinas motrices</t>
  </si>
  <si>
    <t>.81</t>
  </si>
  <si>
    <t>8208.40</t>
  </si>
  <si>
    <t>Cuchillas para máquinas agrícolas, hortícolas o forestales</t>
  </si>
  <si>
    <t>8436.99</t>
  </si>
  <si>
    <t>Partes de máquinas y aparatos para horticultura, silvicultura o avicultura</t>
  </si>
  <si>
    <t>8437.90</t>
  </si>
  <si>
    <t>Partes de Máquinas para limpieza, clasificación y molienda de semillas, granos u hortalizas</t>
  </si>
  <si>
    <t>8434.90</t>
  </si>
  <si>
    <t>Partes de las maquinas para el tratamiento de la leche</t>
  </si>
  <si>
    <t>RESTO (**)</t>
  </si>
  <si>
    <t>8421.11</t>
  </si>
  <si>
    <t>Desnatadoras (descremadoras)    </t>
  </si>
  <si>
    <t>8434.10</t>
  </si>
  <si>
    <t>Equipos de ordeñar</t>
  </si>
  <si>
    <t>8436.91</t>
  </si>
  <si>
    <t>Partes de máquinas y aparatos para la avicultura</t>
  </si>
  <si>
    <r>
      <t>8435.90</t>
    </r>
    <r>
      <rPr>
        <sz val="10"/>
        <rFont val="Times New Roman"/>
        <family val="1"/>
      </rPr>
      <t xml:space="preserve"> </t>
    </r>
  </si>
  <si>
    <t>Partes de maquinas para limpieza o clasificación de huevos, frutos o demás productos agrícolas</t>
  </si>
  <si>
    <r>
      <t>FUENTE: Agencia ProCórdoba SEM – Gerencia de Información Técnica y Comercial.</t>
    </r>
    <r>
      <rPr>
        <sz val="10"/>
        <color indexed="8"/>
        <rFont val="MS Sans Serif"/>
        <family val="2"/>
      </rPr>
      <t xml:space="preserve"> </t>
    </r>
  </si>
  <si>
    <t>Datos en base a INDEC</t>
  </si>
  <si>
    <t>(*) Provisorios</t>
  </si>
  <si>
    <t>Maquinas Autopropulsadas o de arrastre para uso Agrícola-Ganadero  - Productos seleccionados -</t>
  </si>
  <si>
    <r>
      <t>FUENTE: Agencia ProCórdoba SEM – Gerencia de Información Técnica y Comercial.</t>
    </r>
    <r>
      <rPr>
        <sz val="10"/>
        <rFont val="MS Sans Serif"/>
        <family val="2"/>
      </rPr>
      <t xml:space="preserve"> </t>
    </r>
  </si>
  <si>
    <t>Maquinas y aparatos para uso Agrícola-Ganadero  - Productos seleccionados -</t>
  </si>
  <si>
    <t>8436.21</t>
  </si>
  <si>
    <t>Maquinaria para uso Agrícola-Ganadero  - Productos seleccionados -</t>
  </si>
  <si>
    <t>Partes de maquinas y aparatos para uso Agrícola-Ganadero  - Productos seleccionados -</t>
  </si>
  <si>
    <t>8424.81</t>
  </si>
  <si>
    <r>
      <t>8436.9</t>
    </r>
    <r>
      <rPr>
        <sz val="10"/>
        <color indexed="8"/>
        <rFont val="Times New Roman"/>
        <family val="1"/>
      </rPr>
      <t/>
    </r>
  </si>
  <si>
    <t>EXPORTACIONES DE CORDOBA  - PARTICIPACION - en % -</t>
  </si>
  <si>
    <t>EXPORTACIONES DE CORDOBA  - EVOLUCIÓN - en % -</t>
  </si>
  <si>
    <t>Tasa de crecimiento</t>
  </si>
  <si>
    <t>Tasa de Crecimiento</t>
  </si>
  <si>
    <t>anual promedio</t>
  </si>
  <si>
    <t xml:space="preserve"> 2012 - 2013</t>
  </si>
  <si>
    <t>2000-2013</t>
  </si>
  <si>
    <t>(%)</t>
  </si>
  <si>
    <t>(*) Tasa de Crecimiento anual 2001 – 2013</t>
  </si>
  <si>
    <t>8433.5</t>
  </si>
  <si>
    <t>8432.30</t>
  </si>
  <si>
    <t>(*) Tasa de Crecimiento anual 2002 – 2013</t>
  </si>
  <si>
    <t>Demás máq para triturar y mezclar abonos</t>
  </si>
  <si>
    <t>(*) Tasa de Crecimiento anual 2003 – 2013</t>
  </si>
  <si>
    <r>
      <t>8418.69.20</t>
    </r>
    <r>
      <rPr>
        <sz val="10"/>
        <rFont val="Times New Roman"/>
        <family val="1"/>
      </rPr>
      <t xml:space="preserve">  </t>
    </r>
    <r>
      <rPr>
        <sz val="10"/>
        <color indexed="8"/>
        <rFont val="Times New Roman"/>
        <family val="1"/>
      </rPr>
      <t> </t>
    </r>
    <r>
      <rPr>
        <sz val="10"/>
        <rFont val="Times New Roman"/>
        <family val="1"/>
      </rPr>
      <t xml:space="preserve"> </t>
    </r>
    <r>
      <rPr>
        <sz val="10"/>
        <color indexed="8"/>
        <rFont val="Times New Roman"/>
        <family val="1"/>
      </rPr>
      <t> </t>
    </r>
  </si>
  <si>
    <t>EXPORTACIONES DE CORDOBA  - EVOLUCION - En Números Indices -</t>
  </si>
  <si>
    <t>-</t>
  </si>
  <si>
    <t>Los demás tractores (*)</t>
  </si>
  <si>
    <t>Tractores motocultores (*)</t>
  </si>
  <si>
    <t>8424.81.1</t>
  </si>
  <si>
    <t>EXPORTACIONES  DE ARGENTINA - en miles de dólares -</t>
  </si>
  <si>
    <t>Maquinas Autopropulsadas o de arrastre para uso Agrícola-Ganadero</t>
  </si>
  <si>
    <t>Maquinas y aparatos para uso Agrícola-Ganadero</t>
  </si>
  <si>
    <t>Partes de maquinas y aparatos para uso Agrícola-Ganadero</t>
  </si>
  <si>
    <t>PARTICIPACION EXPORTACIONES CORDOBA EN ARGENTINA - en (%) -</t>
  </si>
  <si>
    <t>8436.9</t>
  </si>
  <si>
    <t>EXPORTACIONES DE CORDOBA  - Principales Países de Destino</t>
  </si>
  <si>
    <t>(en  miles de dólares)</t>
  </si>
  <si>
    <t>Rank</t>
  </si>
  <si>
    <t>PAIS</t>
  </si>
  <si>
    <t>Venezuela</t>
  </si>
  <si>
    <t>Uruguay</t>
  </si>
  <si>
    <t>Bolivia</t>
  </si>
  <si>
    <t>Brasil</t>
  </si>
  <si>
    <t>Paraguay</t>
  </si>
  <si>
    <t>Chile</t>
  </si>
  <si>
    <t>Ucrania</t>
  </si>
  <si>
    <t>Australia</t>
  </si>
  <si>
    <t>Canada</t>
  </si>
  <si>
    <t>Rusia</t>
  </si>
  <si>
    <t>Sudafrica</t>
  </si>
  <si>
    <t>Alemania</t>
  </si>
  <si>
    <t>Estados Unidos</t>
  </si>
  <si>
    <t>Peru</t>
  </si>
  <si>
    <t>España</t>
  </si>
  <si>
    <t>Italia</t>
  </si>
  <si>
    <t>India</t>
  </si>
  <si>
    <t>Nicaragua</t>
  </si>
  <si>
    <t>Nigeria</t>
  </si>
  <si>
    <t>Guatemala</t>
  </si>
  <si>
    <t>Colombia</t>
  </si>
  <si>
    <t>Costa Rica</t>
  </si>
  <si>
    <t>Etiopia</t>
  </si>
  <si>
    <t>Zimbabwe</t>
  </si>
  <si>
    <t>Panama</t>
  </si>
  <si>
    <t>Ecuador</t>
  </si>
  <si>
    <t>Bulgaria</t>
  </si>
  <si>
    <t>nd. Africa</t>
  </si>
  <si>
    <t>Mexico</t>
  </si>
  <si>
    <t>Honduras</t>
  </si>
  <si>
    <t>Cuba</t>
  </si>
  <si>
    <t>Letonia</t>
  </si>
  <si>
    <t>Nueva Zelanda</t>
  </si>
  <si>
    <t>Belgica</t>
  </si>
  <si>
    <t>Emiratos Arabes Unidos</t>
  </si>
  <si>
    <t>nd africa</t>
  </si>
  <si>
    <t>Mozambique</t>
  </si>
  <si>
    <t>Kazajstan</t>
  </si>
  <si>
    <t>Francia</t>
  </si>
  <si>
    <t>Suecia</t>
  </si>
  <si>
    <t>Reino Unido</t>
  </si>
  <si>
    <t>Marruecos</t>
  </si>
  <si>
    <t>Ghana</t>
  </si>
  <si>
    <t>Portugal</t>
  </si>
  <si>
    <t>Dinamarca</t>
  </si>
  <si>
    <t>Bahamas</t>
  </si>
  <si>
    <t>Georgia</t>
  </si>
  <si>
    <t>El Salvador</t>
  </si>
  <si>
    <t>Zambia</t>
  </si>
  <si>
    <t>Filipinas</t>
  </si>
  <si>
    <t>Iran</t>
  </si>
  <si>
    <t>Congo</t>
  </si>
  <si>
    <t>Republica Dominicana</t>
  </si>
  <si>
    <t>Paises Bajos</t>
  </si>
  <si>
    <t>Rumania</t>
  </si>
  <si>
    <t>Namibia</t>
  </si>
  <si>
    <t>Sudan</t>
  </si>
  <si>
    <t>Lituania</t>
  </si>
  <si>
    <t>Malawi</t>
  </si>
  <si>
    <t>Uganda</t>
  </si>
  <si>
    <t>Tanzania</t>
  </si>
  <si>
    <t>Austria</t>
  </si>
  <si>
    <t>Angola</t>
  </si>
  <si>
    <t>Costa de Marfil</t>
  </si>
  <si>
    <t>China</t>
  </si>
  <si>
    <t>Mauritania</t>
  </si>
  <si>
    <t>Guyana</t>
  </si>
  <si>
    <t>Indonesia</t>
  </si>
  <si>
    <t>Paquistan</t>
  </si>
  <si>
    <t>Hungria</t>
  </si>
  <si>
    <t>Turquia</t>
  </si>
  <si>
    <t>Finlandia</t>
  </si>
  <si>
    <t>Zona Franca Florida (Uruguay)</t>
  </si>
  <si>
    <t>Egipto</t>
  </si>
  <si>
    <t>Jamaica</t>
  </si>
  <si>
    <t>Corea Republicana</t>
  </si>
  <si>
    <t>Taiwan</t>
  </si>
  <si>
    <t>Israel</t>
  </si>
  <si>
    <t>Singapur</t>
  </si>
  <si>
    <t>Polonia</t>
  </si>
  <si>
    <t>Suiza</t>
  </si>
  <si>
    <t>Estonia</t>
  </si>
  <si>
    <t>8423.82</t>
  </si>
  <si>
    <t>EXPORTACIONES  DE CORDOBA - en toneladas -</t>
  </si>
  <si>
    <r>
      <t>FUENTE: Agencia ProCórdoba SEM – Gerencia de Información Técnica y Comercial.</t>
    </r>
    <r>
      <rPr>
        <sz val="10"/>
        <color indexed="8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</si>
</sst>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>
  <numFmts count="1">
    <numFmt numFmtId="164" formatCode="0.000"/>
  </numFmts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.5"/>
      <name val="MS Sans Serif"/>
      <family val="2"/>
    </font>
    <font>
      <b/>
      <sz val="12"/>
      <name val="MS Sans Serif"/>
      <family val="2"/>
    </font>
    <font>
      <b/>
      <sz val="8.5"/>
      <name val="MS Sans Serif"/>
      <family val="2"/>
    </font>
    <font>
      <sz val="11"/>
      <name val="Calibri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indexed="8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sz val="10"/>
      <color indexed="8"/>
      <name val="MS Sans Serif"/>
      <family val="2"/>
    </font>
    <font>
      <sz val="10"/>
      <name val="MS Sans Serif"/>
      <family val="2"/>
    </font>
    <font>
      <b/>
      <sz val="10"/>
      <color indexed="8"/>
      <name val="Times New Roman"/>
      <family val="1"/>
    </font>
    <font>
      <sz val="10"/>
      <color indexed="72"/>
      <name val="Times New Roman"/>
      <family val="1"/>
    </font>
    <font>
      <b/>
      <i/>
      <sz val="10"/>
      <color indexed="8"/>
      <name val="Times New Roman"/>
      <family val="1"/>
    </font>
    <font>
      <i/>
      <sz val="10"/>
      <color indexed="8"/>
      <name val="Times New Roman"/>
      <family val="1"/>
    </font>
    <font>
      <b/>
      <sz val="10"/>
      <color indexed="72"/>
      <name val="Times New Roman"/>
      <family val="1"/>
    </font>
    <font>
      <b/>
      <sz val="10"/>
      <color indexed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374">
    <xf numFmtId="0" fontId="0" fillId="0" borderId="0" xfId="0"/>
    <xf numFmtId="0" fontId="0" fillId="0" borderId="0" xfId="0" applyFill="1"/>
    <xf numFmtId="0" fontId="3" fillId="0" borderId="0" xfId="0" applyFont="1" applyFill="1"/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/>
    <xf numFmtId="0" fontId="6" fillId="0" borderId="6" xfId="0" applyFont="1" applyFill="1" applyBorder="1" applyAlignment="1">
      <alignment horizontal="right"/>
    </xf>
    <xf numFmtId="3" fontId="6" fillId="0" borderId="3" xfId="0" applyNumberFormat="1" applyFont="1" applyFill="1" applyBorder="1"/>
    <xf numFmtId="3" fontId="6" fillId="0" borderId="7" xfId="0" applyNumberFormat="1" applyFont="1" applyFill="1" applyBorder="1"/>
    <xf numFmtId="0" fontId="7" fillId="0" borderId="5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8" xfId="0" applyFont="1" applyFill="1" applyBorder="1"/>
    <xf numFmtId="3" fontId="7" fillId="0" borderId="0" xfId="0" applyNumberFormat="1" applyFont="1" applyFill="1" applyBorder="1"/>
    <xf numFmtId="0" fontId="0" fillId="0" borderId="0" xfId="0" applyFill="1" applyBorder="1"/>
    <xf numFmtId="3" fontId="8" fillId="0" borderId="0" xfId="0" applyNumberFormat="1" applyFont="1" applyFill="1" applyBorder="1"/>
    <xf numFmtId="3" fontId="8" fillId="0" borderId="9" xfId="0" applyNumberFormat="1" applyFont="1" applyFill="1" applyBorder="1"/>
    <xf numFmtId="3" fontId="6" fillId="0" borderId="5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left" wrapText="1"/>
    </xf>
    <xf numFmtId="0" fontId="6" fillId="0" borderId="8" xfId="0" applyFont="1" applyFill="1" applyBorder="1" applyAlignment="1">
      <alignment wrapText="1"/>
    </xf>
    <xf numFmtId="3" fontId="9" fillId="0" borderId="0" xfId="0" applyNumberFormat="1" applyFont="1" applyFill="1" applyBorder="1"/>
    <xf numFmtId="3" fontId="9" fillId="0" borderId="9" xfId="0" applyNumberFormat="1" applyFont="1" applyFill="1" applyBorder="1"/>
    <xf numFmtId="0" fontId="7" fillId="0" borderId="0" xfId="0" applyFont="1" applyFill="1" applyBorder="1" applyAlignment="1">
      <alignment horizontal="left"/>
    </xf>
    <xf numFmtId="0" fontId="7" fillId="0" borderId="8" xfId="0" applyFont="1" applyFill="1" applyBorder="1" applyAlignment="1"/>
    <xf numFmtId="1" fontId="8" fillId="0" borderId="0" xfId="0" applyNumberFormat="1" applyFont="1" applyFill="1" applyBorder="1"/>
    <xf numFmtId="3" fontId="7" fillId="0" borderId="9" xfId="0" applyNumberFormat="1" applyFont="1" applyFill="1" applyBorder="1"/>
    <xf numFmtId="0" fontId="6" fillId="0" borderId="0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center"/>
    </xf>
    <xf numFmtId="1" fontId="7" fillId="0" borderId="0" xfId="0" applyNumberFormat="1" applyFont="1" applyFill="1" applyBorder="1"/>
    <xf numFmtId="0" fontId="6" fillId="0" borderId="8" xfId="0" applyFont="1" applyFill="1" applyBorder="1" applyAlignment="1"/>
    <xf numFmtId="3" fontId="6" fillId="0" borderId="0" xfId="0" applyNumberFormat="1" applyFont="1" applyFill="1" applyBorder="1"/>
    <xf numFmtId="1" fontId="9" fillId="0" borderId="0" xfId="0" applyNumberFormat="1" applyFont="1" applyFill="1" applyBorder="1"/>
    <xf numFmtId="0" fontId="6" fillId="0" borderId="0" xfId="0" applyFont="1" applyFill="1" applyBorder="1"/>
    <xf numFmtId="0" fontId="7" fillId="0" borderId="5" xfId="0" applyFont="1" applyBorder="1" applyAlignment="1">
      <alignment horizontal="center"/>
    </xf>
    <xf numFmtId="3" fontId="7" fillId="0" borderId="0" xfId="0" applyNumberFormat="1" applyFont="1" applyFill="1" applyBorder="1" applyAlignment="1">
      <alignment horizontal="left"/>
    </xf>
    <xf numFmtId="0" fontId="7" fillId="0" borderId="8" xfId="0" applyFont="1" applyFill="1" applyBorder="1" applyAlignment="1">
      <alignment wrapText="1"/>
    </xf>
    <xf numFmtId="0" fontId="7" fillId="0" borderId="0" xfId="0" applyFont="1" applyFill="1" applyBorder="1" applyAlignment="1"/>
    <xf numFmtId="0" fontId="11" fillId="0" borderId="8" xfId="0" applyFont="1" applyFill="1" applyBorder="1" applyAlignment="1">
      <alignment wrapText="1"/>
    </xf>
    <xf numFmtId="0" fontId="6" fillId="0" borderId="5" xfId="0" applyFont="1" applyBorder="1" applyAlignment="1">
      <alignment horizontal="center"/>
    </xf>
    <xf numFmtId="0" fontId="6" fillId="0" borderId="8" xfId="0" applyFont="1" applyFill="1" applyBorder="1"/>
    <xf numFmtId="0" fontId="5" fillId="0" borderId="5" xfId="0" applyFont="1" applyBorder="1"/>
    <xf numFmtId="3" fontId="7" fillId="0" borderId="0" xfId="0" applyNumberFormat="1" applyFont="1" applyFill="1" applyBorder="1" applyAlignment="1"/>
    <xf numFmtId="0" fontId="12" fillId="0" borderId="5" xfId="0" applyFont="1" applyBorder="1"/>
    <xf numFmtId="0" fontId="5" fillId="0" borderId="0" xfId="0" applyFont="1" applyFill="1" applyBorder="1"/>
    <xf numFmtId="0" fontId="5" fillId="0" borderId="8" xfId="0" applyFont="1" applyFill="1" applyBorder="1"/>
    <xf numFmtId="3" fontId="7" fillId="0" borderId="5" xfId="0" applyNumberFormat="1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wrapText="1"/>
    </xf>
    <xf numFmtId="0" fontId="5" fillId="0" borderId="10" xfId="0" applyFont="1" applyFill="1" applyBorder="1"/>
    <xf numFmtId="0" fontId="7" fillId="0" borderId="11" xfId="0" applyFont="1" applyFill="1" applyBorder="1"/>
    <xf numFmtId="0" fontId="7" fillId="0" borderId="12" xfId="0" applyFont="1" applyFill="1" applyBorder="1"/>
    <xf numFmtId="3" fontId="7" fillId="0" borderId="11" xfId="0" applyNumberFormat="1" applyFont="1" applyFill="1" applyBorder="1"/>
    <xf numFmtId="1" fontId="8" fillId="0" borderId="11" xfId="0" applyNumberFormat="1" applyFont="1" applyFill="1" applyBorder="1"/>
    <xf numFmtId="3" fontId="7" fillId="0" borderId="13" xfId="0" applyNumberFormat="1" applyFont="1" applyFill="1" applyBorder="1"/>
    <xf numFmtId="0" fontId="7" fillId="0" borderId="14" xfId="0" applyFont="1" applyFill="1" applyBorder="1"/>
    <xf numFmtId="1" fontId="8" fillId="0" borderId="0" xfId="0" applyNumberFormat="1" applyFont="1"/>
    <xf numFmtId="0" fontId="10" fillId="0" borderId="2" xfId="0" applyFont="1" applyFill="1" applyBorder="1"/>
    <xf numFmtId="0" fontId="7" fillId="0" borderId="6" xfId="0" applyFont="1" applyFill="1" applyBorder="1"/>
    <xf numFmtId="0" fontId="0" fillId="0" borderId="3" xfId="0" applyFill="1" applyBorder="1"/>
    <xf numFmtId="164" fontId="6" fillId="0" borderId="3" xfId="0" applyNumberFormat="1" applyFont="1" applyBorder="1"/>
    <xf numFmtId="0" fontId="1" fillId="0" borderId="3" xfId="0" applyFont="1" applyFill="1" applyBorder="1"/>
    <xf numFmtId="1" fontId="9" fillId="0" borderId="3" xfId="0" applyNumberFormat="1" applyFont="1" applyBorder="1"/>
    <xf numFmtId="0" fontId="0" fillId="0" borderId="3" xfId="0" applyBorder="1"/>
    <xf numFmtId="0" fontId="0" fillId="0" borderId="7" xfId="0" applyBorder="1"/>
    <xf numFmtId="0" fontId="0" fillId="0" borderId="0" xfId="0" applyBorder="1"/>
    <xf numFmtId="0" fontId="10" fillId="0" borderId="5" xfId="0" applyFont="1" applyFill="1" applyBorder="1"/>
    <xf numFmtId="164" fontId="7" fillId="0" borderId="0" xfId="0" applyNumberFormat="1" applyFont="1" applyFill="1" applyBorder="1"/>
    <xf numFmtId="0" fontId="0" fillId="0" borderId="9" xfId="0" applyFill="1" applyBorder="1"/>
    <xf numFmtId="0" fontId="10" fillId="0" borderId="10" xfId="0" applyFont="1" applyFill="1" applyBorder="1"/>
    <xf numFmtId="164" fontId="7" fillId="0" borderId="11" xfId="0" applyNumberFormat="1" applyFont="1" applyFill="1" applyBorder="1"/>
    <xf numFmtId="0" fontId="0" fillId="0" borderId="11" xfId="0" applyFill="1" applyBorder="1"/>
    <xf numFmtId="0" fontId="0" fillId="0" borderId="13" xfId="0" applyFill="1" applyBorder="1"/>
    <xf numFmtId="0" fontId="7" fillId="0" borderId="0" xfId="0" applyFont="1" applyBorder="1"/>
    <xf numFmtId="0" fontId="7" fillId="0" borderId="2" xfId="0" applyFont="1" applyBorder="1"/>
    <xf numFmtId="0" fontId="7" fillId="0" borderId="6" xfId="0" applyFont="1" applyBorder="1"/>
    <xf numFmtId="2" fontId="6" fillId="0" borderId="3" xfId="0" applyNumberFormat="1" applyFont="1" applyBorder="1"/>
    <xf numFmtId="0" fontId="1" fillId="0" borderId="3" xfId="0" applyFont="1" applyBorder="1"/>
    <xf numFmtId="2" fontId="7" fillId="0" borderId="0" xfId="0" applyNumberFormat="1" applyFont="1" applyFill="1" applyBorder="1"/>
    <xf numFmtId="2" fontId="7" fillId="0" borderId="11" xfId="0" applyNumberFormat="1" applyFont="1" applyFill="1" applyBorder="1"/>
    <xf numFmtId="0" fontId="13" fillId="0" borderId="0" xfId="0" applyFont="1"/>
    <xf numFmtId="0" fontId="5" fillId="0" borderId="0" xfId="0" applyFont="1" applyFill="1"/>
    <xf numFmtId="0" fontId="6" fillId="0" borderId="16" xfId="0" applyFont="1" applyFill="1" applyBorder="1" applyAlignment="1">
      <alignment horizontal="right"/>
    </xf>
    <xf numFmtId="3" fontId="6" fillId="0" borderId="16" xfId="0" applyNumberFormat="1" applyFont="1" applyFill="1" applyBorder="1"/>
    <xf numFmtId="3" fontId="6" fillId="0" borderId="9" xfId="0" applyNumberFormat="1" applyFont="1" applyFill="1" applyBorder="1"/>
    <xf numFmtId="3" fontId="7" fillId="0" borderId="16" xfId="0" applyNumberFormat="1" applyFont="1" applyFill="1" applyBorder="1"/>
    <xf numFmtId="0" fontId="0" fillId="0" borderId="9" xfId="0" applyBorder="1"/>
    <xf numFmtId="0" fontId="6" fillId="0" borderId="8" xfId="0" applyFont="1" applyFill="1" applyBorder="1" applyAlignment="1">
      <alignment horizontal="left" wrapText="1"/>
    </xf>
    <xf numFmtId="1" fontId="9" fillId="0" borderId="0" xfId="0" applyNumberFormat="1" applyFont="1" applyBorder="1"/>
    <xf numFmtId="3" fontId="9" fillId="0" borderId="0" xfId="0" applyNumberFormat="1" applyFont="1" applyBorder="1"/>
    <xf numFmtId="3" fontId="9" fillId="0" borderId="9" xfId="0" applyNumberFormat="1" applyFont="1" applyBorder="1"/>
    <xf numFmtId="0" fontId="7" fillId="0" borderId="8" xfId="0" applyFont="1" applyFill="1" applyBorder="1" applyAlignment="1">
      <alignment horizontal="left"/>
    </xf>
    <xf numFmtId="1" fontId="8" fillId="0" borderId="0" xfId="0" applyNumberFormat="1" applyFont="1" applyBorder="1"/>
    <xf numFmtId="3" fontId="8" fillId="0" borderId="0" xfId="0" applyNumberFormat="1" applyFont="1" applyBorder="1"/>
    <xf numFmtId="3" fontId="8" fillId="0" borderId="9" xfId="0" applyNumberFormat="1" applyFont="1" applyBorder="1"/>
    <xf numFmtId="0" fontId="6" fillId="0" borderId="8" xfId="0" applyFont="1" applyFill="1" applyBorder="1" applyAlignment="1">
      <alignment horizontal="left"/>
    </xf>
    <xf numFmtId="3" fontId="6" fillId="0" borderId="16" xfId="0" applyNumberFormat="1" applyFont="1" applyBorder="1"/>
    <xf numFmtId="3" fontId="6" fillId="0" borderId="0" xfId="0" applyNumberFormat="1" applyFont="1" applyBorder="1"/>
    <xf numFmtId="0" fontId="6" fillId="0" borderId="16" xfId="0" applyFont="1" applyFill="1" applyBorder="1" applyAlignment="1">
      <alignment wrapText="1"/>
    </xf>
    <xf numFmtId="0" fontId="7" fillId="0" borderId="16" xfId="0" applyFont="1" applyFill="1" applyBorder="1" applyAlignment="1"/>
    <xf numFmtId="0" fontId="6" fillId="0" borderId="16" xfId="0" applyFont="1" applyFill="1" applyBorder="1" applyAlignment="1"/>
    <xf numFmtId="3" fontId="7" fillId="0" borderId="8" xfId="0" applyNumberFormat="1" applyFont="1" applyFill="1" applyBorder="1" applyAlignment="1">
      <alignment horizontal="left"/>
    </xf>
    <xf numFmtId="3" fontId="7" fillId="0" borderId="16" xfId="0" applyNumberFormat="1" applyFont="1" applyBorder="1"/>
    <xf numFmtId="3" fontId="7" fillId="0" borderId="0" xfId="0" applyNumberFormat="1" applyFont="1" applyBorder="1"/>
    <xf numFmtId="0" fontId="7" fillId="0" borderId="10" xfId="0" applyFont="1" applyBorder="1" applyAlignment="1">
      <alignment horizontal="center"/>
    </xf>
    <xf numFmtId="0" fontId="7" fillId="0" borderId="12" xfId="0" applyFont="1" applyFill="1" applyBorder="1" applyAlignment="1"/>
    <xf numFmtId="3" fontId="7" fillId="0" borderId="17" xfId="0" applyNumberFormat="1" applyFont="1" applyFill="1" applyBorder="1"/>
    <xf numFmtId="1" fontId="8" fillId="0" borderId="11" xfId="0" applyNumberFormat="1" applyFont="1" applyBorder="1"/>
    <xf numFmtId="3" fontId="8" fillId="0" borderId="11" xfId="0" applyNumberFormat="1" applyFont="1" applyBorder="1"/>
    <xf numFmtId="3" fontId="8" fillId="0" borderId="13" xfId="0" applyNumberFormat="1" applyFont="1" applyBorder="1"/>
    <xf numFmtId="0" fontId="5" fillId="0" borderId="0" xfId="0" applyFont="1"/>
    <xf numFmtId="0" fontId="14" fillId="0" borderId="0" xfId="0" applyFont="1"/>
    <xf numFmtId="0" fontId="2" fillId="0" borderId="0" xfId="0" applyFont="1" applyFill="1" applyAlignment="1">
      <alignment horizontal="center"/>
    </xf>
    <xf numFmtId="0" fontId="6" fillId="0" borderId="18" xfId="0" applyFont="1" applyFill="1" applyBorder="1" applyAlignment="1">
      <alignment horizontal="right"/>
    </xf>
    <xf numFmtId="3" fontId="6" fillId="0" borderId="16" xfId="0" applyNumberFormat="1" applyFont="1" applyFill="1" applyBorder="1" applyAlignment="1"/>
    <xf numFmtId="3" fontId="6" fillId="0" borderId="0" xfId="0" applyNumberFormat="1" applyFont="1" applyFill="1" applyBorder="1" applyAlignment="1"/>
    <xf numFmtId="0" fontId="7" fillId="0" borderId="16" xfId="0" applyFont="1" applyFill="1" applyBorder="1" applyAlignment="1">
      <alignment wrapText="1"/>
    </xf>
    <xf numFmtId="3" fontId="7" fillId="0" borderId="16" xfId="0" applyNumberFormat="1" applyFont="1" applyFill="1" applyBorder="1" applyAlignment="1"/>
    <xf numFmtId="0" fontId="5" fillId="0" borderId="8" xfId="0" applyFont="1" applyBorder="1"/>
    <xf numFmtId="0" fontId="5" fillId="0" borderId="0" xfId="0" applyFont="1" applyBorder="1"/>
    <xf numFmtId="0" fontId="5" fillId="0" borderId="10" xfId="0" applyFont="1" applyBorder="1"/>
    <xf numFmtId="0" fontId="6" fillId="0" borderId="12" xfId="0" applyFont="1" applyFill="1" applyBorder="1"/>
    <xf numFmtId="0" fontId="6" fillId="0" borderId="12" xfId="0" applyFont="1" applyBorder="1"/>
    <xf numFmtId="3" fontId="6" fillId="0" borderId="17" xfId="0" applyNumberFormat="1" applyFont="1" applyBorder="1"/>
    <xf numFmtId="3" fontId="6" fillId="0" borderId="11" xfId="0" applyNumberFormat="1" applyFont="1" applyBorder="1"/>
    <xf numFmtId="1" fontId="9" fillId="0" borderId="11" xfId="0" applyNumberFormat="1" applyFont="1" applyBorder="1"/>
    <xf numFmtId="3" fontId="9" fillId="0" borderId="11" xfId="0" applyNumberFormat="1" applyFont="1" applyBorder="1"/>
    <xf numFmtId="3" fontId="9" fillId="0" borderId="13" xfId="0" applyNumberFormat="1" applyFont="1" applyBorder="1"/>
    <xf numFmtId="0" fontId="7" fillId="0" borderId="8" xfId="0" applyFont="1" applyBorder="1"/>
    <xf numFmtId="0" fontId="7" fillId="0" borderId="18" xfId="0" applyFont="1" applyFill="1" applyBorder="1"/>
    <xf numFmtId="0" fontId="6" fillId="0" borderId="19" xfId="0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3" fontId="6" fillId="0" borderId="7" xfId="0" applyNumberFormat="1" applyFont="1" applyFill="1" applyBorder="1" applyAlignment="1">
      <alignment horizontal="center"/>
    </xf>
    <xf numFmtId="0" fontId="7" fillId="0" borderId="16" xfId="0" applyFont="1" applyFill="1" applyBorder="1"/>
    <xf numFmtId="0" fontId="6" fillId="0" borderId="16" xfId="0" applyFont="1" applyFill="1" applyBorder="1" applyAlignment="1">
      <alignment horizontal="left" wrapText="1"/>
    </xf>
    <xf numFmtId="0" fontId="6" fillId="0" borderId="14" xfId="0" applyFont="1" applyFill="1" applyBorder="1" applyAlignment="1">
      <alignment wrapText="1"/>
    </xf>
    <xf numFmtId="3" fontId="6" fillId="0" borderId="9" xfId="0" applyNumberFormat="1" applyFont="1" applyFill="1" applyBorder="1" applyAlignment="1">
      <alignment horizontal="center"/>
    </xf>
    <xf numFmtId="0" fontId="7" fillId="0" borderId="16" xfId="0" applyFont="1" applyFill="1" applyBorder="1" applyAlignment="1">
      <alignment horizontal="left"/>
    </xf>
    <xf numFmtId="0" fontId="7" fillId="0" borderId="14" xfId="0" applyFont="1" applyFill="1" applyBorder="1" applyAlignment="1"/>
    <xf numFmtId="3" fontId="7" fillId="0" borderId="0" xfId="0" applyNumberFormat="1" applyFont="1" applyFill="1" applyBorder="1" applyAlignment="1">
      <alignment horizontal="center"/>
    </xf>
    <xf numFmtId="3" fontId="7" fillId="0" borderId="9" xfId="0" applyNumberFormat="1" applyFont="1" applyFill="1" applyBorder="1" applyAlignment="1">
      <alignment horizontal="center"/>
    </xf>
    <xf numFmtId="0" fontId="6" fillId="0" borderId="16" xfId="0" applyFont="1" applyFill="1" applyBorder="1" applyAlignment="1">
      <alignment horizontal="left"/>
    </xf>
    <xf numFmtId="0" fontId="6" fillId="0" borderId="14" xfId="0" applyFont="1" applyFill="1" applyBorder="1" applyAlignment="1"/>
    <xf numFmtId="0" fontId="6" fillId="0" borderId="16" xfId="0" applyFont="1" applyFill="1" applyBorder="1"/>
    <xf numFmtId="3" fontId="6" fillId="0" borderId="0" xfId="0" applyNumberFormat="1" applyFont="1" applyBorder="1" applyAlignment="1">
      <alignment horizontal="center"/>
    </xf>
    <xf numFmtId="3" fontId="7" fillId="0" borderId="16" xfId="0" applyNumberFormat="1" applyFont="1" applyFill="1" applyBorder="1" applyAlignment="1">
      <alignment horizontal="left"/>
    </xf>
    <xf numFmtId="0" fontId="7" fillId="0" borderId="14" xfId="0" applyFont="1" applyFill="1" applyBorder="1" applyAlignment="1">
      <alignment wrapText="1"/>
    </xf>
    <xf numFmtId="3" fontId="7" fillId="0" borderId="0" xfId="0" applyNumberFormat="1" applyFont="1" applyBorder="1" applyAlignment="1">
      <alignment horizontal="center"/>
    </xf>
    <xf numFmtId="0" fontId="11" fillId="0" borderId="14" xfId="0" applyFont="1" applyFill="1" applyBorder="1" applyAlignment="1">
      <alignment wrapText="1"/>
    </xf>
    <xf numFmtId="0" fontId="6" fillId="0" borderId="14" xfId="0" applyFont="1" applyFill="1" applyBorder="1"/>
    <xf numFmtId="0" fontId="5" fillId="0" borderId="16" xfId="0" applyFont="1" applyFill="1" applyBorder="1"/>
    <xf numFmtId="0" fontId="5" fillId="0" borderId="14" xfId="0" applyFont="1" applyBorder="1"/>
    <xf numFmtId="0" fontId="5" fillId="0" borderId="0" xfId="0" applyFont="1" applyBorder="1" applyAlignment="1">
      <alignment horizontal="center"/>
    </xf>
    <xf numFmtId="0" fontId="6" fillId="0" borderId="14" xfId="0" applyFont="1" applyBorder="1"/>
    <xf numFmtId="0" fontId="7" fillId="0" borderId="16" xfId="0" applyFont="1" applyFill="1" applyBorder="1" applyAlignment="1">
      <alignment horizontal="left" wrapText="1"/>
    </xf>
    <xf numFmtId="0" fontId="7" fillId="0" borderId="14" xfId="0" applyFont="1" applyBorder="1"/>
    <xf numFmtId="0" fontId="7" fillId="0" borderId="17" xfId="0" applyFont="1" applyFill="1" applyBorder="1"/>
    <xf numFmtId="0" fontId="7" fillId="0" borderId="20" xfId="0" applyFont="1" applyFill="1" applyBorder="1"/>
    <xf numFmtId="3" fontId="7" fillId="0" borderId="11" xfId="0" applyNumberFormat="1" applyFont="1" applyFill="1" applyBorder="1" applyAlignment="1">
      <alignment horizontal="center"/>
    </xf>
    <xf numFmtId="0" fontId="2" fillId="0" borderId="0" xfId="0" applyFont="1" applyFill="1" applyAlignment="1"/>
    <xf numFmtId="0" fontId="4" fillId="0" borderId="0" xfId="0" applyFont="1" applyFill="1" applyAlignment="1"/>
    <xf numFmtId="0" fontId="7" fillId="3" borderId="2" xfId="0" applyFont="1" applyFill="1" applyBorder="1"/>
    <xf numFmtId="0" fontId="11" fillId="3" borderId="3" xfId="1" applyFont="1" applyFill="1" applyBorder="1"/>
    <xf numFmtId="0" fontId="11" fillId="3" borderId="3" xfId="0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0" fontId="11" fillId="3" borderId="5" xfId="0" applyFont="1" applyFill="1" applyBorder="1"/>
    <xf numFmtId="0" fontId="11" fillId="3" borderId="0" xfId="0" applyFont="1" applyFill="1" applyBorder="1" applyAlignment="1">
      <alignment horizontal="center"/>
    </xf>
    <xf numFmtId="0" fontId="11" fillId="3" borderId="0" xfId="1" applyFont="1" applyFill="1" applyBorder="1" applyAlignment="1">
      <alignment horizontal="center" wrapText="1"/>
    </xf>
    <xf numFmtId="0" fontId="11" fillId="3" borderId="9" xfId="0" applyFont="1" applyFill="1" applyBorder="1" applyAlignment="1">
      <alignment horizontal="center"/>
    </xf>
    <xf numFmtId="0" fontId="7" fillId="3" borderId="5" xfId="0" applyFont="1" applyFill="1" applyBorder="1"/>
    <xf numFmtId="0" fontId="11" fillId="3" borderId="9" xfId="0" applyFont="1" applyFill="1" applyBorder="1" applyAlignment="1"/>
    <xf numFmtId="0" fontId="11" fillId="3" borderId="0" xfId="1" applyFont="1" applyFill="1" applyBorder="1"/>
    <xf numFmtId="0" fontId="11" fillId="3" borderId="0" xfId="1" applyFont="1" applyFill="1" applyBorder="1" applyAlignment="1">
      <alignment horizontal="center" vertical="center"/>
    </xf>
    <xf numFmtId="3" fontId="11" fillId="3" borderId="9" xfId="0" applyNumberFormat="1" applyFont="1" applyFill="1" applyBorder="1" applyAlignment="1">
      <alignment horizontal="center"/>
    </xf>
    <xf numFmtId="0" fontId="7" fillId="0" borderId="2" xfId="0" applyFont="1" applyFill="1" applyBorder="1"/>
    <xf numFmtId="1" fontId="1" fillId="0" borderId="3" xfId="0" applyNumberFormat="1" applyFont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0" fontId="7" fillId="0" borderId="5" xfId="0" applyFont="1" applyFill="1" applyBorder="1"/>
    <xf numFmtId="1" fontId="0" fillId="0" borderId="0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0" fontId="15" fillId="0" borderId="5" xfId="0" applyFont="1" applyFill="1" applyBorder="1" applyAlignment="1">
      <alignment horizontal="left" wrapText="1"/>
    </xf>
    <xf numFmtId="0" fontId="15" fillId="0" borderId="8" xfId="0" applyFont="1" applyFill="1" applyBorder="1" applyAlignment="1">
      <alignment wrapText="1"/>
    </xf>
    <xf numFmtId="1" fontId="1" fillId="0" borderId="0" xfId="0" applyNumberFormat="1" applyFont="1" applyBorder="1" applyAlignment="1">
      <alignment horizontal="center"/>
    </xf>
    <xf numFmtId="1" fontId="1" fillId="0" borderId="9" xfId="0" applyNumberFormat="1" applyFont="1" applyBorder="1" applyAlignment="1">
      <alignment horizontal="center"/>
    </xf>
    <xf numFmtId="0" fontId="10" fillId="0" borderId="5" xfId="0" applyFont="1" applyFill="1" applyBorder="1" applyAlignment="1">
      <alignment horizontal="left"/>
    </xf>
    <xf numFmtId="0" fontId="10" fillId="0" borderId="8" xfId="0" applyFont="1" applyFill="1" applyBorder="1" applyAlignment="1"/>
    <xf numFmtId="0" fontId="16" fillId="0" borderId="5" xfId="0" applyFont="1" applyFill="1" applyBorder="1" applyAlignment="1">
      <alignment horizontal="left"/>
    </xf>
    <xf numFmtId="0" fontId="16" fillId="0" borderId="8" xfId="0" applyFont="1" applyFill="1" applyBorder="1"/>
    <xf numFmtId="0" fontId="6" fillId="0" borderId="5" xfId="0" applyFont="1" applyFill="1" applyBorder="1" applyAlignment="1">
      <alignment horizontal="left"/>
    </xf>
    <xf numFmtId="0" fontId="17" fillId="0" borderId="8" xfId="0" applyFont="1" applyFill="1" applyBorder="1" applyAlignment="1">
      <alignment wrapText="1"/>
    </xf>
    <xf numFmtId="0" fontId="16" fillId="0" borderId="8" xfId="0" applyFont="1" applyFill="1" applyBorder="1" applyAlignment="1"/>
    <xf numFmtId="0" fontId="15" fillId="0" borderId="5" xfId="0" applyFont="1" applyFill="1" applyBorder="1" applyAlignment="1">
      <alignment horizontal="left"/>
    </xf>
    <xf numFmtId="0" fontId="17" fillId="0" borderId="8" xfId="0" applyFont="1" applyFill="1" applyBorder="1" applyAlignment="1"/>
    <xf numFmtId="0" fontId="6" fillId="0" borderId="5" xfId="0" applyFont="1" applyFill="1" applyBorder="1" applyAlignment="1">
      <alignment horizontal="left" wrapText="1"/>
    </xf>
    <xf numFmtId="0" fontId="10" fillId="0" borderId="8" xfId="0" applyFont="1" applyFill="1" applyBorder="1"/>
    <xf numFmtId="0" fontId="6" fillId="0" borderId="5" xfId="0" applyFont="1" applyFill="1" applyBorder="1"/>
    <xf numFmtId="0" fontId="11" fillId="0" borderId="8" xfId="0" applyFont="1" applyFill="1" applyBorder="1" applyAlignment="1"/>
    <xf numFmtId="0" fontId="7" fillId="0" borderId="5" xfId="0" applyFont="1" applyFill="1" applyBorder="1" applyAlignment="1">
      <alignment horizontal="left"/>
    </xf>
    <xf numFmtId="1" fontId="6" fillId="0" borderId="9" xfId="0" applyNumberFormat="1" applyFont="1" applyBorder="1" applyAlignment="1">
      <alignment horizontal="center" vertical="center"/>
    </xf>
    <xf numFmtId="0" fontId="18" fillId="0" borderId="8" xfId="0" applyFont="1" applyFill="1" applyBorder="1" applyAlignment="1"/>
    <xf numFmtId="1" fontId="0" fillId="0" borderId="0" xfId="0" applyNumberFormat="1" applyFont="1" applyBorder="1" applyAlignment="1">
      <alignment horizontal="center"/>
    </xf>
    <xf numFmtId="1" fontId="0" fillId="0" borderId="9" xfId="0" applyNumberFormat="1" applyFont="1" applyBorder="1" applyAlignment="1">
      <alignment horizontal="center"/>
    </xf>
    <xf numFmtId="3" fontId="16" fillId="0" borderId="5" xfId="0" applyNumberFormat="1" applyFont="1" applyFill="1" applyBorder="1" applyAlignment="1">
      <alignment horizontal="left"/>
    </xf>
    <xf numFmtId="0" fontId="18" fillId="0" borderId="8" xfId="0" applyFont="1" applyFill="1" applyBorder="1" applyAlignment="1">
      <alignment wrapText="1"/>
    </xf>
    <xf numFmtId="0" fontId="16" fillId="0" borderId="5" xfId="0" applyFont="1" applyFill="1" applyBorder="1" applyAlignment="1"/>
    <xf numFmtId="0" fontId="15" fillId="0" borderId="5" xfId="0" applyFont="1" applyFill="1" applyBorder="1"/>
    <xf numFmtId="0" fontId="10" fillId="0" borderId="5" xfId="0" applyFont="1" applyBorder="1"/>
    <xf numFmtId="0" fontId="19" fillId="0" borderId="5" xfId="0" applyFont="1" applyFill="1" applyBorder="1" applyAlignment="1">
      <alignment horizontal="left"/>
    </xf>
    <xf numFmtId="0" fontId="10" fillId="0" borderId="8" xfId="0" applyFont="1" applyFill="1" applyBorder="1" applyAlignment="1">
      <alignment wrapText="1"/>
    </xf>
    <xf numFmtId="0" fontId="0" fillId="0" borderId="5" xfId="0" applyFill="1" applyBorder="1"/>
    <xf numFmtId="0" fontId="0" fillId="0" borderId="8" xfId="0" applyBorder="1"/>
    <xf numFmtId="0" fontId="6" fillId="0" borderId="8" xfId="0" applyFont="1" applyBorder="1"/>
    <xf numFmtId="0" fontId="15" fillId="0" borderId="8" xfId="0" applyFont="1" applyFill="1" applyBorder="1"/>
    <xf numFmtId="0" fontId="7" fillId="0" borderId="5" xfId="0" applyFont="1" applyFill="1" applyBorder="1" applyAlignment="1">
      <alignment horizontal="left" wrapText="1"/>
    </xf>
    <xf numFmtId="1" fontId="0" fillId="0" borderId="11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0" fontId="10" fillId="0" borderId="0" xfId="0" applyFont="1" applyFill="1" applyBorder="1"/>
    <xf numFmtId="0" fontId="20" fillId="0" borderId="5" xfId="0" applyFont="1" applyFill="1" applyBorder="1" applyAlignment="1">
      <alignment horizontal="center"/>
    </xf>
    <xf numFmtId="0" fontId="0" fillId="0" borderId="5" xfId="0" applyBorder="1"/>
    <xf numFmtId="0" fontId="20" fillId="0" borderId="5" xfId="0" applyFont="1" applyBorder="1" applyAlignment="1">
      <alignment horizontal="center"/>
    </xf>
    <xf numFmtId="0" fontId="0" fillId="0" borderId="10" xfId="0" applyFill="1" applyBorder="1"/>
    <xf numFmtId="0" fontId="6" fillId="0" borderId="14" xfId="0" applyFont="1" applyFill="1" applyBorder="1" applyAlignment="1">
      <alignment horizontal="left" wrapText="1"/>
    </xf>
    <xf numFmtId="0" fontId="7" fillId="0" borderId="14" xfId="0" applyFont="1" applyFill="1" applyBorder="1" applyAlignment="1">
      <alignment horizontal="left"/>
    </xf>
    <xf numFmtId="4" fontId="8" fillId="0" borderId="0" xfId="0" applyNumberFormat="1" applyFont="1" applyBorder="1"/>
    <xf numFmtId="4" fontId="8" fillId="0" borderId="9" xfId="0" applyNumberFormat="1" applyFont="1" applyBorder="1"/>
    <xf numFmtId="0" fontId="6" fillId="0" borderId="14" xfId="0" applyFont="1" applyFill="1" applyBorder="1" applyAlignment="1">
      <alignment horizontal="left"/>
    </xf>
    <xf numFmtId="4" fontId="9" fillId="0" borderId="0" xfId="0" applyNumberFormat="1" applyFont="1" applyBorder="1"/>
    <xf numFmtId="4" fontId="9" fillId="0" borderId="9" xfId="0" applyNumberFormat="1" applyFont="1" applyBorder="1"/>
    <xf numFmtId="4" fontId="6" fillId="0" borderId="0" xfId="0" applyNumberFormat="1" applyFont="1" applyFill="1" applyBorder="1"/>
    <xf numFmtId="4" fontId="6" fillId="0" borderId="9" xfId="0" applyNumberFormat="1" applyFont="1" applyFill="1" applyBorder="1"/>
    <xf numFmtId="4" fontId="7" fillId="0" borderId="0" xfId="0" applyNumberFormat="1" applyFont="1" applyFill="1" applyBorder="1"/>
    <xf numFmtId="3" fontId="7" fillId="0" borderId="14" xfId="0" applyNumberFormat="1" applyFont="1" applyFill="1" applyBorder="1" applyAlignment="1">
      <alignment horizontal="left"/>
    </xf>
    <xf numFmtId="4" fontId="9" fillId="0" borderId="0" xfId="0" applyNumberFormat="1" applyFont="1" applyFill="1" applyBorder="1"/>
    <xf numFmtId="4" fontId="9" fillId="0" borderId="9" xfId="0" applyNumberFormat="1" applyFont="1" applyFill="1" applyBorder="1"/>
    <xf numFmtId="4" fontId="6" fillId="0" borderId="0" xfId="0" applyNumberFormat="1" applyFont="1" applyFill="1" applyBorder="1" applyAlignment="1"/>
    <xf numFmtId="0" fontId="5" fillId="0" borderId="14" xfId="0" applyFont="1" applyFill="1" applyBorder="1"/>
    <xf numFmtId="4" fontId="7" fillId="0" borderId="0" xfId="0" applyNumberFormat="1" applyFont="1" applyBorder="1"/>
    <xf numFmtId="4" fontId="6" fillId="0" borderId="0" xfId="0" applyNumberFormat="1" applyFont="1" applyBorder="1"/>
    <xf numFmtId="4" fontId="6" fillId="0" borderId="9" xfId="0" applyNumberFormat="1" applyFont="1" applyBorder="1"/>
    <xf numFmtId="0" fontId="7" fillId="0" borderId="14" xfId="0" applyFont="1" applyFill="1" applyBorder="1" applyAlignment="1">
      <alignment horizontal="left" wrapText="1"/>
    </xf>
    <xf numFmtId="4" fontId="8" fillId="0" borderId="11" xfId="0" applyNumberFormat="1" applyFont="1" applyBorder="1"/>
    <xf numFmtId="4" fontId="8" fillId="0" borderId="13" xfId="0" applyNumberFormat="1" applyFont="1" applyBorder="1"/>
    <xf numFmtId="0" fontId="10" fillId="0" borderId="24" xfId="0" applyFont="1" applyFill="1" applyBorder="1"/>
    <xf numFmtId="0" fontId="7" fillId="0" borderId="25" xfId="0" applyFont="1" applyFill="1" applyBorder="1"/>
    <xf numFmtId="4" fontId="9" fillId="0" borderId="25" xfId="0" applyNumberFormat="1" applyFont="1" applyFill="1" applyBorder="1"/>
    <xf numFmtId="4" fontId="9" fillId="0" borderId="26" xfId="0" applyNumberFormat="1" applyFont="1" applyFill="1" applyBorder="1"/>
    <xf numFmtId="0" fontId="10" fillId="0" borderId="10" xfId="0" applyFont="1" applyBorder="1"/>
    <xf numFmtId="0" fontId="7" fillId="0" borderId="11" xfId="0" applyFont="1" applyBorder="1"/>
    <xf numFmtId="0" fontId="7" fillId="0" borderId="24" xfId="0" applyFont="1" applyBorder="1"/>
    <xf numFmtId="0" fontId="7" fillId="0" borderId="25" xfId="0" applyFont="1" applyBorder="1"/>
    <xf numFmtId="4" fontId="9" fillId="0" borderId="25" xfId="0" applyNumberFormat="1" applyFont="1" applyBorder="1"/>
    <xf numFmtId="4" fontId="9" fillId="0" borderId="26" xfId="0" applyNumberFormat="1" applyFont="1" applyBorder="1"/>
    <xf numFmtId="0" fontId="13" fillId="0" borderId="0" xfId="0" applyFont="1" applyBorder="1"/>
    <xf numFmtId="3" fontId="7" fillId="0" borderId="3" xfId="0" applyNumberFormat="1" applyFont="1" applyFill="1" applyBorder="1"/>
    <xf numFmtId="0" fontId="8" fillId="0" borderId="5" xfId="0" applyFont="1" applyBorder="1"/>
    <xf numFmtId="0" fontId="7" fillId="0" borderId="5" xfId="0" applyFont="1" applyBorder="1"/>
    <xf numFmtId="0" fontId="8" fillId="0" borderId="10" xfId="0" applyFont="1" applyFill="1" applyBorder="1"/>
    <xf numFmtId="0" fontId="6" fillId="0" borderId="6" xfId="0" applyFont="1" applyBorder="1" applyAlignment="1">
      <alignment horizontal="center"/>
    </xf>
    <xf numFmtId="3" fontId="6" fillId="0" borderId="3" xfId="0" applyNumberFormat="1" applyFont="1" applyBorder="1"/>
    <xf numFmtId="3" fontId="6" fillId="0" borderId="7" xfId="0" applyNumberFormat="1" applyFont="1" applyBorder="1"/>
    <xf numFmtId="0" fontId="7" fillId="0" borderId="5" xfId="0" applyFont="1" applyBorder="1" applyAlignment="1">
      <alignment horizontal="left"/>
    </xf>
    <xf numFmtId="0" fontId="8" fillId="0" borderId="8" xfId="0" applyFont="1" applyFill="1" applyBorder="1"/>
    <xf numFmtId="0" fontId="8" fillId="0" borderId="5" xfId="0" applyFont="1" applyBorder="1" applyAlignment="1">
      <alignment horizontal="left"/>
    </xf>
    <xf numFmtId="0" fontId="8" fillId="0" borderId="8" xfId="0" applyFont="1" applyBorder="1"/>
    <xf numFmtId="0" fontId="8" fillId="0" borderId="10" xfId="0" applyFont="1" applyBorder="1" applyAlignment="1">
      <alignment horizontal="left"/>
    </xf>
    <xf numFmtId="0" fontId="8" fillId="0" borderId="12" xfId="0" applyFont="1" applyBorder="1"/>
    <xf numFmtId="3" fontId="7" fillId="0" borderId="13" xfId="0" applyNumberFormat="1" applyFont="1" applyFill="1" applyBorder="1" applyAlignment="1">
      <alignment horizontal="center"/>
    </xf>
    <xf numFmtId="4" fontId="6" fillId="0" borderId="9" xfId="0" applyNumberFormat="1" applyFont="1" applyFill="1" applyBorder="1" applyAlignment="1"/>
    <xf numFmtId="3" fontId="0" fillId="0" borderId="0" xfId="0" applyNumberFormat="1" applyBorder="1"/>
    <xf numFmtId="3" fontId="0" fillId="0" borderId="0" xfId="0" applyNumberFormat="1" applyBorder="1" applyAlignment="1">
      <alignment horizontal="center"/>
    </xf>
    <xf numFmtId="3" fontId="1" fillId="0" borderId="0" xfId="0" applyNumberFormat="1" applyFont="1" applyBorder="1"/>
    <xf numFmtId="3" fontId="0" fillId="0" borderId="0" xfId="0" applyNumberFormat="1" applyFont="1" applyBorder="1"/>
    <xf numFmtId="3" fontId="1" fillId="0" borderId="0" xfId="0" applyNumberFormat="1" applyFon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15" fillId="0" borderId="0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/>
    <xf numFmtId="0" fontId="15" fillId="0" borderId="0" xfId="0" applyFont="1" applyFill="1" applyBorder="1" applyAlignment="1">
      <alignment horizontal="left"/>
    </xf>
    <xf numFmtId="3" fontId="16" fillId="0" borderId="0" xfId="0" applyNumberFormat="1" applyFont="1" applyFill="1" applyBorder="1" applyAlignment="1">
      <alignment horizontal="left"/>
    </xf>
    <xf numFmtId="0" fontId="15" fillId="0" borderId="0" xfId="0" applyFont="1" applyFill="1" applyBorder="1"/>
    <xf numFmtId="0" fontId="10" fillId="0" borderId="0" xfId="0" applyFont="1" applyBorder="1"/>
    <xf numFmtId="0" fontId="19" fillId="0" borderId="0" xfId="0" applyFont="1" applyFill="1" applyBorder="1" applyAlignment="1">
      <alignment horizontal="left"/>
    </xf>
    <xf numFmtId="3" fontId="0" fillId="0" borderId="9" xfId="0" applyNumberFormat="1" applyBorder="1"/>
    <xf numFmtId="0" fontId="10" fillId="0" borderId="11" xfId="0" applyFont="1" applyFill="1" applyBorder="1"/>
    <xf numFmtId="3" fontId="0" fillId="0" borderId="11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3" fontId="0" fillId="0" borderId="9" xfId="0" applyNumberFormat="1" applyFont="1" applyBorder="1"/>
    <xf numFmtId="3" fontId="0" fillId="0" borderId="9" xfId="0" applyNumberFormat="1" applyFont="1" applyBorder="1" applyAlignment="1">
      <alignment horizontal="center"/>
    </xf>
    <xf numFmtId="3" fontId="1" fillId="0" borderId="9" xfId="0" applyNumberFormat="1" applyFont="1" applyBorder="1"/>
    <xf numFmtId="3" fontId="1" fillId="0" borderId="3" xfId="0" applyNumberFormat="1" applyFont="1" applyBorder="1"/>
    <xf numFmtId="3" fontId="1" fillId="0" borderId="7" xfId="0" applyNumberFormat="1" applyFont="1" applyBorder="1"/>
    <xf numFmtId="3" fontId="8" fillId="0" borderId="3" xfId="0" applyNumberFormat="1" applyFont="1" applyBorder="1"/>
    <xf numFmtId="3" fontId="8" fillId="0" borderId="7" xfId="0" applyNumberFormat="1" applyFont="1" applyBorder="1"/>
    <xf numFmtId="3" fontId="6" fillId="0" borderId="11" xfId="0" applyNumberFormat="1" applyFont="1" applyFill="1" applyBorder="1"/>
    <xf numFmtId="3" fontId="6" fillId="0" borderId="21" xfId="0" applyNumberFormat="1" applyFont="1" applyFill="1" applyBorder="1"/>
    <xf numFmtId="3" fontId="6" fillId="0" borderId="22" xfId="0" applyNumberFormat="1" applyFont="1" applyFill="1" applyBorder="1"/>
    <xf numFmtId="3" fontId="6" fillId="0" borderId="23" xfId="0" applyNumberFormat="1" applyFont="1" applyFill="1" applyBorder="1"/>
    <xf numFmtId="1" fontId="9" fillId="0" borderId="3" xfId="0" applyNumberFormat="1" applyFont="1" applyBorder="1" applyAlignment="1">
      <alignment horizontal="center"/>
    </xf>
    <xf numFmtId="1" fontId="8" fillId="0" borderId="0" xfId="0" applyNumberFormat="1" applyFont="1" applyBorder="1" applyAlignment="1">
      <alignment horizontal="center"/>
    </xf>
    <xf numFmtId="1" fontId="9" fillId="0" borderId="0" xfId="0" applyNumberFormat="1" applyFont="1" applyBorder="1" applyAlignment="1">
      <alignment horizontal="center"/>
    </xf>
    <xf numFmtId="1" fontId="8" fillId="0" borderId="11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0" xfId="0" applyFont="1" applyFill="1" applyBorder="1"/>
    <xf numFmtId="1" fontId="8" fillId="0" borderId="9" xfId="0" applyNumberFormat="1" applyFont="1" applyBorder="1"/>
    <xf numFmtId="1" fontId="8" fillId="0" borderId="13" xfId="0" applyNumberFormat="1" applyFont="1" applyBorder="1"/>
    <xf numFmtId="1" fontId="9" fillId="0" borderId="7" xfId="0" applyNumberFormat="1" applyFont="1" applyBorder="1"/>
    <xf numFmtId="1" fontId="9" fillId="0" borderId="9" xfId="0" applyNumberFormat="1" applyFont="1" applyBorder="1"/>
    <xf numFmtId="0" fontId="6" fillId="3" borderId="2" xfId="0" applyFont="1" applyFill="1" applyBorder="1"/>
    <xf numFmtId="0" fontId="6" fillId="3" borderId="27" xfId="0" applyFont="1" applyFill="1" applyBorder="1"/>
    <xf numFmtId="0" fontId="6" fillId="3" borderId="27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28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19" fillId="3" borderId="1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2" borderId="15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/>
    </xf>
    <xf numFmtId="0" fontId="7" fillId="0" borderId="22" xfId="0" applyFont="1" applyFill="1" applyBorder="1" applyAlignment="1">
      <alignment horizontal="center"/>
    </xf>
    <xf numFmtId="3" fontId="6" fillId="0" borderId="22" xfId="0" applyNumberFormat="1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7" fillId="0" borderId="22" xfId="0" applyFont="1" applyBorder="1"/>
    <xf numFmtId="4" fontId="8" fillId="0" borderId="0" xfId="0" applyNumberFormat="1" applyFont="1" applyFill="1" applyBorder="1"/>
    <xf numFmtId="4" fontId="8" fillId="0" borderId="9" xfId="0" applyNumberFormat="1" applyFont="1" applyFill="1" applyBorder="1"/>
    <xf numFmtId="3" fontId="7" fillId="0" borderId="22" xfId="0" applyNumberFormat="1" applyFont="1" applyFill="1" applyBorder="1" applyAlignment="1">
      <alignment horizontal="center"/>
    </xf>
    <xf numFmtId="0" fontId="7" fillId="4" borderId="22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left" wrapText="1"/>
    </xf>
    <xf numFmtId="0" fontId="7" fillId="0" borderId="23" xfId="0" applyFont="1" applyFill="1" applyBorder="1"/>
    <xf numFmtId="0" fontId="8" fillId="0" borderId="24" xfId="0" applyFont="1" applyFill="1" applyBorder="1"/>
    <xf numFmtId="0" fontId="10" fillId="0" borderId="25" xfId="0" applyFont="1" applyFill="1" applyBorder="1"/>
    <xf numFmtId="0" fontId="8" fillId="0" borderId="9" xfId="0" applyFont="1" applyBorder="1"/>
    <xf numFmtId="0" fontId="8" fillId="0" borderId="10" xfId="0" applyFont="1" applyBorder="1"/>
    <xf numFmtId="0" fontId="10" fillId="0" borderId="11" xfId="0" applyFont="1" applyBorder="1"/>
    <xf numFmtId="0" fontId="8" fillId="0" borderId="11" xfId="0" applyFont="1" applyBorder="1"/>
    <xf numFmtId="0" fontId="8" fillId="0" borderId="13" xfId="0" applyFont="1" applyBorder="1"/>
    <xf numFmtId="0" fontId="8" fillId="0" borderId="24" xfId="0" applyFont="1" applyBorder="1"/>
  </cellXfs>
  <cellStyles count="2">
    <cellStyle name="Normal" xfId="0" builtinId="0"/>
    <cellStyle name="Normal_moamoi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worksheet" Target="worksheets/sheet1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6.xml"/><Relationship Id="rId12" Type="http://schemas.openxmlformats.org/officeDocument/2006/relationships/worksheet" Target="worksheets/sheet10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1.xml"/><Relationship Id="rId11" Type="http://schemas.openxmlformats.org/officeDocument/2006/relationships/chartsheet" Target="chartsheets/sheet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9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8.xml"/><Relationship Id="rId14" Type="http://schemas.openxmlformats.org/officeDocument/2006/relationships/worksheet" Target="worksheets/sheet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 sz="1800" b="1" i="0" baseline="0"/>
              <a:t>Maquinaria para uso Agrícola-Ganadero - Productos Seleccionados - EXPORTACIONES DE CORDOBA - PARTICIPACION - e</a:t>
            </a:r>
          </a:p>
        </c:rich>
      </c:tx>
    </c:title>
    <c:view3D>
      <c:depthPercent val="100"/>
      <c:rAngAx val="1"/>
    </c:view3D>
    <c:plotArea>
      <c:layout/>
      <c:bar3DChart>
        <c:barDir val="col"/>
        <c:grouping val="percentStacked"/>
        <c:ser>
          <c:idx val="0"/>
          <c:order val="0"/>
          <c:tx>
            <c:strRef>
              <c:f>[1]Autopropulsadas!$A$3</c:f>
              <c:strCache>
                <c:ptCount val="1"/>
                <c:pt idx="0">
                  <c:v>Maquinas Autopropulsadas o de arrastre para uso Agrícola-Ganadero  - Productos seleccionados -</c:v>
                </c:pt>
              </c:strCache>
            </c:strRef>
          </c:tx>
          <c:cat>
            <c:multiLvlStrRef>
              <c:f>'[1]U$S Cba'!$D$5:$Q$6</c:f>
              <c:multiLvlStrCache>
                <c:ptCount val="14"/>
                <c:lvl/>
                <c:lvl>
                  <c:pt idx="0">
                    <c:v>2000</c:v>
                  </c:pt>
                  <c:pt idx="1">
                    <c:v>2001</c:v>
                  </c:pt>
                  <c:pt idx="2">
                    <c:v>2002</c:v>
                  </c:pt>
                  <c:pt idx="3">
                    <c:v>2003</c:v>
                  </c:pt>
                  <c:pt idx="4">
                    <c:v>2004</c:v>
                  </c:pt>
                  <c:pt idx="5">
                    <c:v>2005</c:v>
                  </c:pt>
                  <c:pt idx="6">
                    <c:v>2006</c:v>
                  </c:pt>
                  <c:pt idx="7">
                    <c:v>2007</c:v>
                  </c:pt>
                  <c:pt idx="8">
                    <c:v>2008</c:v>
                  </c:pt>
                  <c:pt idx="9">
                    <c:v>2009</c:v>
                  </c:pt>
                  <c:pt idx="10">
                    <c:v>2010</c:v>
                  </c:pt>
                  <c:pt idx="11">
                    <c:v>2011</c:v>
                  </c:pt>
                  <c:pt idx="12">
                    <c:v>2012</c:v>
                  </c:pt>
                  <c:pt idx="13">
                    <c:v>2013</c:v>
                  </c:pt>
                </c:lvl>
              </c:multiLvlStrCache>
            </c:multiLvlStrRef>
          </c:cat>
          <c:val>
            <c:numRef>
              <c:f>[1]Autopropulsadas!$D$9:$Q$9</c:f>
              <c:numCache>
                <c:formatCode>General</c:formatCode>
                <c:ptCount val="14"/>
                <c:pt idx="0">
                  <c:v>646.87800000000004</c:v>
                </c:pt>
                <c:pt idx="1">
                  <c:v>1591.75</c:v>
                </c:pt>
                <c:pt idx="2">
                  <c:v>1964.9489999999998</c:v>
                </c:pt>
                <c:pt idx="3">
                  <c:v>2195.6379999999999</c:v>
                </c:pt>
                <c:pt idx="4">
                  <c:v>5765.3380000000006</c:v>
                </c:pt>
                <c:pt idx="5">
                  <c:v>5934.1557899999998</c:v>
                </c:pt>
                <c:pt idx="6">
                  <c:v>14832.165870000001</c:v>
                </c:pt>
                <c:pt idx="7">
                  <c:v>21113.566429999995</c:v>
                </c:pt>
                <c:pt idx="8">
                  <c:v>34600.676999999996</c:v>
                </c:pt>
                <c:pt idx="9">
                  <c:v>38940.508829999992</c:v>
                </c:pt>
                <c:pt idx="10">
                  <c:v>34653.735849999997</c:v>
                </c:pt>
                <c:pt idx="11">
                  <c:v>36878.530009999995</c:v>
                </c:pt>
                <c:pt idx="12">
                  <c:v>87604.185949999999</c:v>
                </c:pt>
                <c:pt idx="13">
                  <c:v>57418.816659999997</c:v>
                </c:pt>
              </c:numCache>
            </c:numRef>
          </c:val>
        </c:ser>
        <c:ser>
          <c:idx val="1"/>
          <c:order val="1"/>
          <c:tx>
            <c:strRef>
              <c:f>[1]Maquinas!$A$3</c:f>
              <c:strCache>
                <c:ptCount val="1"/>
                <c:pt idx="0">
                  <c:v>Maquinas y aparatos para uso Agrícola-Ganadero  - Productos seleccionados -</c:v>
                </c:pt>
              </c:strCache>
            </c:strRef>
          </c:tx>
          <c:cat>
            <c:multiLvlStrRef>
              <c:f>'[1]U$S Cba'!$D$5:$Q$6</c:f>
              <c:multiLvlStrCache>
                <c:ptCount val="14"/>
                <c:lvl/>
                <c:lvl>
                  <c:pt idx="0">
                    <c:v>2000</c:v>
                  </c:pt>
                  <c:pt idx="1">
                    <c:v>2001</c:v>
                  </c:pt>
                  <c:pt idx="2">
                    <c:v>2002</c:v>
                  </c:pt>
                  <c:pt idx="3">
                    <c:v>2003</c:v>
                  </c:pt>
                  <c:pt idx="4">
                    <c:v>2004</c:v>
                  </c:pt>
                  <c:pt idx="5">
                    <c:v>2005</c:v>
                  </c:pt>
                  <c:pt idx="6">
                    <c:v>2006</c:v>
                  </c:pt>
                  <c:pt idx="7">
                    <c:v>2007</c:v>
                  </c:pt>
                  <c:pt idx="8">
                    <c:v>2008</c:v>
                  </c:pt>
                  <c:pt idx="9">
                    <c:v>2009</c:v>
                  </c:pt>
                  <c:pt idx="10">
                    <c:v>2010</c:v>
                  </c:pt>
                  <c:pt idx="11">
                    <c:v>2011</c:v>
                  </c:pt>
                  <c:pt idx="12">
                    <c:v>2012</c:v>
                  </c:pt>
                  <c:pt idx="13">
                    <c:v>2013</c:v>
                  </c:pt>
                </c:lvl>
              </c:multiLvlStrCache>
            </c:multiLvlStrRef>
          </c:cat>
          <c:val>
            <c:numRef>
              <c:f>[1]Maquinas!$D$7:$Q$7</c:f>
              <c:numCache>
                <c:formatCode>General</c:formatCode>
                <c:ptCount val="14"/>
                <c:pt idx="0">
                  <c:v>1833.6309999999999</c:v>
                </c:pt>
                <c:pt idx="1">
                  <c:v>865.41200000000003</c:v>
                </c:pt>
                <c:pt idx="2">
                  <c:v>891.22199999999998</c:v>
                </c:pt>
                <c:pt idx="3">
                  <c:v>1333.9630000000002</c:v>
                </c:pt>
                <c:pt idx="4">
                  <c:v>2714.9110000000005</c:v>
                </c:pt>
                <c:pt idx="5">
                  <c:v>2902.8666600000001</c:v>
                </c:pt>
                <c:pt idx="6">
                  <c:v>4131.5637299999999</c:v>
                </c:pt>
                <c:pt idx="7">
                  <c:v>6465.0331699999997</c:v>
                </c:pt>
                <c:pt idx="8">
                  <c:v>8723.7009999999991</c:v>
                </c:pt>
                <c:pt idx="9">
                  <c:v>7148.1863200000007</c:v>
                </c:pt>
                <c:pt idx="10">
                  <c:v>8960.0362799999984</c:v>
                </c:pt>
                <c:pt idx="11">
                  <c:v>6246.877735179999</c:v>
                </c:pt>
                <c:pt idx="12">
                  <c:v>5127.7316740699998</c:v>
                </c:pt>
                <c:pt idx="13">
                  <c:v>4246.2539410899999</c:v>
                </c:pt>
              </c:numCache>
            </c:numRef>
          </c:val>
        </c:ser>
        <c:ser>
          <c:idx val="2"/>
          <c:order val="2"/>
          <c:tx>
            <c:strRef>
              <c:f>[1]Partes!$A$3</c:f>
              <c:strCache>
                <c:ptCount val="1"/>
                <c:pt idx="0">
                  <c:v>Partes de maquinas y aparatos para uso Agrícola-Ganadero  - Productos seleccionados -</c:v>
                </c:pt>
              </c:strCache>
            </c:strRef>
          </c:tx>
          <c:cat>
            <c:multiLvlStrRef>
              <c:f>'[1]U$S Cba'!$D$5:$Q$6</c:f>
              <c:multiLvlStrCache>
                <c:ptCount val="14"/>
                <c:lvl/>
                <c:lvl>
                  <c:pt idx="0">
                    <c:v>2000</c:v>
                  </c:pt>
                  <c:pt idx="1">
                    <c:v>2001</c:v>
                  </c:pt>
                  <c:pt idx="2">
                    <c:v>2002</c:v>
                  </c:pt>
                  <c:pt idx="3">
                    <c:v>2003</c:v>
                  </c:pt>
                  <c:pt idx="4">
                    <c:v>2004</c:v>
                  </c:pt>
                  <c:pt idx="5">
                    <c:v>2005</c:v>
                  </c:pt>
                  <c:pt idx="6">
                    <c:v>2006</c:v>
                  </c:pt>
                  <c:pt idx="7">
                    <c:v>2007</c:v>
                  </c:pt>
                  <c:pt idx="8">
                    <c:v>2008</c:v>
                  </c:pt>
                  <c:pt idx="9">
                    <c:v>2009</c:v>
                  </c:pt>
                  <c:pt idx="10">
                    <c:v>2010</c:v>
                  </c:pt>
                  <c:pt idx="11">
                    <c:v>2011</c:v>
                  </c:pt>
                  <c:pt idx="12">
                    <c:v>2012</c:v>
                  </c:pt>
                  <c:pt idx="13">
                    <c:v>2013</c:v>
                  </c:pt>
                </c:lvl>
              </c:multiLvlStrCache>
            </c:multiLvlStrRef>
          </c:cat>
          <c:val>
            <c:numRef>
              <c:f>[1]Partes!$D$7:$Q$7</c:f>
              <c:numCache>
                <c:formatCode>General</c:formatCode>
                <c:ptCount val="14"/>
                <c:pt idx="0">
                  <c:v>2275.5750000000003</c:v>
                </c:pt>
                <c:pt idx="1">
                  <c:v>3770.835</c:v>
                </c:pt>
                <c:pt idx="2">
                  <c:v>4208.4709999999995</c:v>
                </c:pt>
                <c:pt idx="3">
                  <c:v>4368.7510000000002</c:v>
                </c:pt>
                <c:pt idx="4">
                  <c:v>8127.8879999999999</c:v>
                </c:pt>
                <c:pt idx="5">
                  <c:v>7427.9046899999976</c:v>
                </c:pt>
                <c:pt idx="6">
                  <c:v>10087.844620000002</c:v>
                </c:pt>
                <c:pt idx="7">
                  <c:v>15798.142579999998</c:v>
                </c:pt>
                <c:pt idx="8">
                  <c:v>27146.990999999995</c:v>
                </c:pt>
                <c:pt idx="9">
                  <c:v>21609.804369999998</c:v>
                </c:pt>
                <c:pt idx="10">
                  <c:v>23568.289830000002</c:v>
                </c:pt>
                <c:pt idx="11">
                  <c:v>24252.95430718</c:v>
                </c:pt>
                <c:pt idx="12">
                  <c:v>26090.005211459997</c:v>
                </c:pt>
                <c:pt idx="13">
                  <c:v>16485.33622488</c:v>
                </c:pt>
              </c:numCache>
            </c:numRef>
          </c:val>
        </c:ser>
        <c:gapWidth val="75"/>
        <c:shape val="box"/>
        <c:axId val="90879872"/>
        <c:axId val="90881408"/>
        <c:axId val="0"/>
      </c:bar3DChart>
      <c:catAx>
        <c:axId val="90879872"/>
        <c:scaling>
          <c:orientation val="minMax"/>
        </c:scaling>
        <c:axPos val="b"/>
        <c:numFmt formatCode="General" sourceLinked="1"/>
        <c:majorTickMark val="none"/>
        <c:tickLblPos val="nextTo"/>
        <c:crossAx val="90881408"/>
        <c:crosses val="autoZero"/>
        <c:auto val="1"/>
        <c:lblAlgn val="ctr"/>
        <c:lblOffset val="100"/>
      </c:catAx>
      <c:valAx>
        <c:axId val="90881408"/>
        <c:scaling>
          <c:orientation val="minMax"/>
        </c:scaling>
        <c:axPos val="l"/>
        <c:majorGridlines/>
        <c:numFmt formatCode="0%" sourceLinked="1"/>
        <c:majorTickMark val="none"/>
        <c:tickLblPos val="nextTo"/>
        <c:spPr>
          <a:ln w="9525">
            <a:noFill/>
          </a:ln>
        </c:spPr>
        <c:crossAx val="90879872"/>
        <c:crosses val="autoZero"/>
        <c:crossBetween val="between"/>
      </c:valAx>
      <c:spPr>
        <a:noFill/>
        <a:ln w="25400">
          <a:noFill/>
        </a:ln>
      </c:spPr>
    </c:plotArea>
    <c:legend>
      <c:legendPos val="b"/>
    </c:legend>
    <c:plotVisOnly val="1"/>
    <c:dispBlanksAs val="gap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 sz="1800" b="1" i="0" baseline="0"/>
              <a:t>Maquinaria para uso Agrícola-Ganadero- Productos Seleccionados - EXPORTACIONES DE CORDOBA- EVOLUCION - En Números indice</a:t>
            </a:r>
          </a:p>
        </c:rich>
      </c:tx>
    </c:title>
    <c:plotArea>
      <c:layout/>
      <c:lineChart>
        <c:grouping val="stacked"/>
        <c:ser>
          <c:idx val="0"/>
          <c:order val="0"/>
          <c:tx>
            <c:strRef>
              <c:f>'Nº Ind Gral'!$A$7</c:f>
              <c:strCache>
                <c:ptCount val="1"/>
                <c:pt idx="0">
                  <c:v>Maquinas Autopropulsadas o de arrastre para uso Agrícola-Ganadero</c:v>
                </c:pt>
              </c:strCache>
            </c:strRef>
          </c:tx>
          <c:marker>
            <c:symbol val="none"/>
          </c:marker>
          <c:cat>
            <c:strRef>
              <c:f>'Nº Ind Gral'!$B$5:$O$6</c:f>
              <c:strCach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strCache>
            </c:strRef>
          </c:cat>
          <c:val>
            <c:numRef>
              <c:f>'Nº Ind Gral'!$B$7:$O$7</c:f>
              <c:numCache>
                <c:formatCode>#,##0</c:formatCode>
                <c:ptCount val="14"/>
                <c:pt idx="0">
                  <c:v>100</c:v>
                </c:pt>
                <c:pt idx="1">
                  <c:v>246.06649167230913</c:v>
                </c:pt>
                <c:pt idx="2">
                  <c:v>303.75882314748679</c:v>
                </c:pt>
                <c:pt idx="3">
                  <c:v>339.42072539180492</c:v>
                </c:pt>
                <c:pt idx="4">
                  <c:v>891.25584731587719</c:v>
                </c:pt>
                <c:pt idx="5">
                  <c:v>917.35316242011629</c:v>
                </c:pt>
                <c:pt idx="6">
                  <c:v>2292.8845732889354</c:v>
                </c:pt>
                <c:pt idx="7">
                  <c:v>3263.9178376757277</c:v>
                </c:pt>
                <c:pt idx="8">
                  <c:v>5348.8721211727707</c:v>
                </c:pt>
                <c:pt idx="9">
                  <c:v>6019.7608869060305</c:v>
                </c:pt>
                <c:pt idx="10">
                  <c:v>5357.0744174326537</c:v>
                </c:pt>
                <c:pt idx="11">
                  <c:v>5701.0023543852167</c:v>
                </c:pt>
                <c:pt idx="12">
                  <c:v>13542.613282566419</c:v>
                </c:pt>
                <c:pt idx="13">
                  <c:v>8876.2976419046554</c:v>
                </c:pt>
              </c:numCache>
            </c:numRef>
          </c:val>
        </c:ser>
        <c:ser>
          <c:idx val="1"/>
          <c:order val="1"/>
          <c:tx>
            <c:strRef>
              <c:f>'Nº Ind Gral'!$A$8</c:f>
              <c:strCache>
                <c:ptCount val="1"/>
                <c:pt idx="0">
                  <c:v>Maquinas y aparatos para uso Agrícola-Ganadero</c:v>
                </c:pt>
              </c:strCache>
            </c:strRef>
          </c:tx>
          <c:marker>
            <c:symbol val="none"/>
          </c:marker>
          <c:cat>
            <c:strRef>
              <c:f>'Nº Ind Gral'!$B$5:$O$6</c:f>
              <c:strCach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strCache>
            </c:strRef>
          </c:cat>
          <c:val>
            <c:numRef>
              <c:f>'Nº Ind Gral'!$B$8:$O$8</c:f>
              <c:numCache>
                <c:formatCode>#,##0</c:formatCode>
                <c:ptCount val="14"/>
                <c:pt idx="0">
                  <c:v>100</c:v>
                </c:pt>
                <c:pt idx="1">
                  <c:v>47.196627892962113</c:v>
                </c:pt>
                <c:pt idx="2">
                  <c:v>48.604217533407763</c:v>
                </c:pt>
                <c:pt idx="3">
                  <c:v>72.749806258729251</c:v>
                </c:pt>
                <c:pt idx="4">
                  <c:v>148.06201465834735</c:v>
                </c:pt>
                <c:pt idx="5">
                  <c:v>158.31247726505498</c:v>
                </c:pt>
                <c:pt idx="6">
                  <c:v>225.32143762839968</c:v>
                </c:pt>
                <c:pt idx="7">
                  <c:v>352.58092658773768</c:v>
                </c:pt>
                <c:pt idx="8">
                  <c:v>475.76099007924711</c:v>
                </c:pt>
                <c:pt idx="9">
                  <c:v>389.83777652101219</c:v>
                </c:pt>
                <c:pt idx="10">
                  <c:v>488.64991265963556</c:v>
                </c:pt>
                <c:pt idx="11">
                  <c:v>721.13254520675116</c:v>
                </c:pt>
                <c:pt idx="12">
                  <c:v>763.21572006581482</c:v>
                </c:pt>
                <c:pt idx="13">
                  <c:v>554.55034028111436</c:v>
                </c:pt>
              </c:numCache>
            </c:numRef>
          </c:val>
        </c:ser>
        <c:ser>
          <c:idx val="2"/>
          <c:order val="2"/>
          <c:tx>
            <c:strRef>
              <c:f>'[1]Nº Ind Gral'!$A$9</c:f>
              <c:strCache>
                <c:ptCount val="1"/>
                <c:pt idx="0">
                  <c:v>Partes de maquinas y aparatos para uso Agrícola-Ganadero</c:v>
                </c:pt>
              </c:strCache>
            </c:strRef>
          </c:tx>
          <c:marker>
            <c:symbol val="none"/>
          </c:marker>
          <c:cat>
            <c:strRef>
              <c:f>'Nº Ind Gral'!$B$5:$O$6</c:f>
              <c:strCach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strCache>
            </c:strRef>
          </c:cat>
          <c:val>
            <c:numRef>
              <c:f>'Nº Ind Gral'!$B$9:$O$9</c:f>
              <c:numCache>
                <c:formatCode>#,##0</c:formatCode>
                <c:ptCount val="14"/>
                <c:pt idx="0">
                  <c:v>100</c:v>
                </c:pt>
                <c:pt idx="1">
                  <c:v>129.45854027058189</c:v>
                </c:pt>
                <c:pt idx="2">
                  <c:v>130.58619608727935</c:v>
                </c:pt>
                <c:pt idx="3">
                  <c:v>165.89957714062731</c:v>
                </c:pt>
                <c:pt idx="4">
                  <c:v>273.45621190867416</c:v>
                </c:pt>
                <c:pt idx="5">
                  <c:v>264.45030547035583</c:v>
                </c:pt>
                <c:pt idx="6">
                  <c:v>351.95011452248701</c:v>
                </c:pt>
                <c:pt idx="7">
                  <c:v>485.68685150543661</c:v>
                </c:pt>
                <c:pt idx="8">
                  <c:v>807.78054772910718</c:v>
                </c:pt>
                <c:pt idx="9">
                  <c:v>683.35169592222269</c:v>
                </c:pt>
                <c:pt idx="10">
                  <c:v>817.92206275480885</c:v>
                </c:pt>
                <c:pt idx="11">
                  <c:v>1091.4844449150073</c:v>
                </c:pt>
                <c:pt idx="12">
                  <c:v>1106.0508490013842</c:v>
                </c:pt>
                <c:pt idx="13">
                  <c:v>913.77066513661748</c:v>
                </c:pt>
              </c:numCache>
            </c:numRef>
          </c:val>
        </c:ser>
        <c:marker val="1"/>
        <c:axId val="91313280"/>
        <c:axId val="91314816"/>
      </c:lineChart>
      <c:catAx>
        <c:axId val="91313280"/>
        <c:scaling>
          <c:orientation val="minMax"/>
        </c:scaling>
        <c:axPos val="b"/>
        <c:numFmt formatCode="General" sourceLinked="1"/>
        <c:majorTickMark val="none"/>
        <c:tickLblPos val="nextTo"/>
        <c:crossAx val="91314816"/>
        <c:crosses val="autoZero"/>
        <c:auto val="1"/>
        <c:lblAlgn val="ctr"/>
        <c:lblOffset val="100"/>
      </c:catAx>
      <c:valAx>
        <c:axId val="91314816"/>
        <c:scaling>
          <c:orientation val="minMax"/>
        </c:scaling>
        <c:axPos val="l"/>
        <c:majorGridlines/>
        <c:numFmt formatCode="#,##0" sourceLinked="1"/>
        <c:majorTickMark val="none"/>
        <c:tickLblPos val="nextTo"/>
        <c:spPr>
          <a:ln w="9525">
            <a:noFill/>
          </a:ln>
        </c:spPr>
        <c:crossAx val="913132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264661589432469E-2"/>
          <c:y val="0.91504521182501142"/>
          <c:w val="0.8797671141517146"/>
          <c:h val="7.242021079653449E-2"/>
        </c:manualLayout>
      </c:layout>
    </c:legend>
    <c:plotVisOnly val="1"/>
    <c:dispBlanksAs val="zero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2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02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695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695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aquinaria%20para%20uso%20Agr&#237;cola-Ganadero%202000-20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U$S Cba Gral"/>
      <sheetName val="U$S Cba"/>
      <sheetName val="Cba Tn"/>
      <sheetName val="Autopropulsadas"/>
      <sheetName val="Maquinas"/>
      <sheetName val="Partes"/>
      <sheetName val="Gráfico1"/>
      <sheetName val="% Cba"/>
      <sheetName val="Tasa Crec"/>
      <sheetName val="Nº Ind"/>
      <sheetName val="Nº Ind Gral"/>
      <sheetName val="Gráfico2"/>
      <sheetName val="U$S Arg"/>
      <sheetName val="% en Arg"/>
      <sheetName val="Bloques"/>
      <sheetName val="Gráfico3"/>
      <sheetName val="Bloq %"/>
      <sheetName val="PP Paises"/>
    </sheetNames>
    <sheetDataSet>
      <sheetData sheetId="0" refreshError="1"/>
      <sheetData sheetId="1">
        <row r="5">
          <cell r="D5" t="str">
            <v>2000</v>
          </cell>
          <cell r="E5" t="str">
            <v>2001</v>
          </cell>
          <cell r="F5" t="str">
            <v>2002</v>
          </cell>
          <cell r="G5" t="str">
            <v>2003</v>
          </cell>
          <cell r="H5" t="str">
            <v>2004</v>
          </cell>
          <cell r="I5" t="str">
            <v>2005</v>
          </cell>
          <cell r="J5" t="str">
            <v>2006</v>
          </cell>
          <cell r="K5" t="str">
            <v>2007</v>
          </cell>
          <cell r="L5" t="str">
            <v>2008</v>
          </cell>
          <cell r="M5" t="str">
            <v>2009</v>
          </cell>
          <cell r="N5" t="str">
            <v>2010</v>
          </cell>
          <cell r="O5" t="str">
            <v>2011</v>
          </cell>
          <cell r="P5" t="str">
            <v>2012</v>
          </cell>
          <cell r="Q5" t="str">
            <v>2013</v>
          </cell>
        </row>
      </sheetData>
      <sheetData sheetId="2" refreshError="1"/>
      <sheetData sheetId="3">
        <row r="3">
          <cell r="A3" t="str">
            <v>Maquinas Autopropulsadas o de arrastre para uso Agrícola-Ganadero  - Productos seleccionados -</v>
          </cell>
        </row>
        <row r="9">
          <cell r="D9">
            <v>646.87800000000004</v>
          </cell>
          <cell r="E9">
            <v>1591.75</v>
          </cell>
          <cell r="F9">
            <v>1964.9489999999998</v>
          </cell>
          <cell r="G9">
            <v>2195.6379999999999</v>
          </cell>
          <cell r="H9">
            <v>5765.3380000000006</v>
          </cell>
          <cell r="I9">
            <v>5934.1557899999998</v>
          </cell>
          <cell r="J9">
            <v>14832.165870000001</v>
          </cell>
          <cell r="K9">
            <v>21113.566429999995</v>
          </cell>
          <cell r="L9">
            <v>34600.676999999996</v>
          </cell>
          <cell r="M9">
            <v>38940.508829999992</v>
          </cell>
          <cell r="N9">
            <v>34653.735849999997</v>
          </cell>
          <cell r="O9">
            <v>36878.530009999995</v>
          </cell>
          <cell r="P9">
            <v>87604.185949999999</v>
          </cell>
          <cell r="Q9">
            <v>57418.816659999997</v>
          </cell>
        </row>
      </sheetData>
      <sheetData sheetId="4">
        <row r="3">
          <cell r="A3" t="str">
            <v>Maquinas y aparatos para uso Agrícola-Ganadero  - Productos seleccionados -</v>
          </cell>
        </row>
        <row r="7">
          <cell r="D7">
            <v>1833.6309999999999</v>
          </cell>
          <cell r="E7">
            <v>865.41200000000003</v>
          </cell>
          <cell r="F7">
            <v>891.22199999999998</v>
          </cell>
          <cell r="G7">
            <v>1333.9630000000002</v>
          </cell>
          <cell r="H7">
            <v>2714.9110000000005</v>
          </cell>
          <cell r="I7">
            <v>2902.8666600000001</v>
          </cell>
          <cell r="J7">
            <v>4131.5637299999999</v>
          </cell>
          <cell r="K7">
            <v>6465.0331699999997</v>
          </cell>
          <cell r="L7">
            <v>8723.7009999999991</v>
          </cell>
          <cell r="M7">
            <v>7148.1863200000007</v>
          </cell>
          <cell r="N7">
            <v>8960.0362799999984</v>
          </cell>
          <cell r="O7">
            <v>6246.877735179999</v>
          </cell>
          <cell r="P7">
            <v>5127.7316740699998</v>
          </cell>
          <cell r="Q7">
            <v>4246.2539410899999</v>
          </cell>
        </row>
      </sheetData>
      <sheetData sheetId="5">
        <row r="3">
          <cell r="A3" t="str">
            <v>Partes de maquinas y aparatos para uso Agrícola-Ganadero  - Productos seleccionados -</v>
          </cell>
        </row>
        <row r="7">
          <cell r="D7">
            <v>2275.5750000000003</v>
          </cell>
          <cell r="E7">
            <v>3770.835</v>
          </cell>
          <cell r="F7">
            <v>4208.4709999999995</v>
          </cell>
          <cell r="G7">
            <v>4368.7510000000002</v>
          </cell>
          <cell r="H7">
            <v>8127.8879999999999</v>
          </cell>
          <cell r="I7">
            <v>7427.9046899999976</v>
          </cell>
          <cell r="J7">
            <v>10087.844620000002</v>
          </cell>
          <cell r="K7">
            <v>15798.142579999998</v>
          </cell>
          <cell r="L7">
            <v>27146.990999999995</v>
          </cell>
          <cell r="M7">
            <v>21609.804369999998</v>
          </cell>
          <cell r="N7">
            <v>23568.289830000002</v>
          </cell>
          <cell r="O7">
            <v>24252.95430718</v>
          </cell>
          <cell r="P7">
            <v>26090.005211459997</v>
          </cell>
          <cell r="Q7">
            <v>16485.33622488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9">
          <cell r="A9" t="str">
            <v>Partes de maquinas y aparatos para uso Agrícola-Ganadero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02"/>
  <sheetViews>
    <sheetView workbookViewId="0">
      <selection sqref="A1:N1"/>
    </sheetView>
  </sheetViews>
  <sheetFormatPr baseColWidth="10" defaultRowHeight="15"/>
  <cols>
    <col min="1" max="1" width="4.5703125" customWidth="1"/>
    <col min="3" max="3" width="86.140625" bestFit="1" customWidth="1"/>
    <col min="4" max="7" width="5.42578125" bestFit="1" customWidth="1"/>
    <col min="8" max="15" width="6.42578125" bestFit="1" customWidth="1"/>
    <col min="16" max="16" width="7.42578125" bestFit="1" customWidth="1"/>
    <col min="17" max="17" width="6.42578125" bestFit="1" customWidth="1"/>
  </cols>
  <sheetData>
    <row r="1" spans="1:17" ht="19.5">
      <c r="A1" s="313" t="s">
        <v>0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</row>
    <row r="2" spans="1:17" ht="15.75">
      <c r="A2" s="1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>
      <c r="A3" s="314" t="s">
        <v>1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</row>
    <row r="4" spans="1:17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7">
      <c r="A5" s="315"/>
      <c r="B5" s="317" t="s">
        <v>2</v>
      </c>
      <c r="C5" s="317" t="s">
        <v>3</v>
      </c>
      <c r="D5" s="319" t="s">
        <v>4</v>
      </c>
      <c r="E5" s="321" t="s">
        <v>5</v>
      </c>
      <c r="F5" s="323" t="s">
        <v>6</v>
      </c>
      <c r="G5" s="321" t="s">
        <v>7</v>
      </c>
      <c r="H5" s="323" t="s">
        <v>8</v>
      </c>
      <c r="I5" s="321" t="s">
        <v>9</v>
      </c>
      <c r="J5" s="323" t="s">
        <v>10</v>
      </c>
      <c r="K5" s="321" t="s">
        <v>11</v>
      </c>
      <c r="L5" s="323" t="s">
        <v>12</v>
      </c>
      <c r="M5" s="319" t="s">
        <v>13</v>
      </c>
      <c r="N5" s="325" t="s">
        <v>14</v>
      </c>
      <c r="O5" s="325" t="s">
        <v>15</v>
      </c>
      <c r="P5" s="325" t="s">
        <v>16</v>
      </c>
      <c r="Q5" s="327" t="s">
        <v>17</v>
      </c>
    </row>
    <row r="6" spans="1:17" ht="15.75" thickBot="1">
      <c r="A6" s="316"/>
      <c r="B6" s="318"/>
      <c r="C6" s="318"/>
      <c r="D6" s="320"/>
      <c r="E6" s="322"/>
      <c r="F6" s="324"/>
      <c r="G6" s="322"/>
      <c r="H6" s="324"/>
      <c r="I6" s="322"/>
      <c r="J6" s="324"/>
      <c r="K6" s="322"/>
      <c r="L6" s="324"/>
      <c r="M6" s="320"/>
      <c r="N6" s="326"/>
      <c r="O6" s="326"/>
      <c r="P6" s="326"/>
      <c r="Q6" s="328"/>
    </row>
    <row r="7" spans="1:17">
      <c r="A7" s="3"/>
      <c r="B7" s="4"/>
      <c r="C7" s="5" t="s">
        <v>18</v>
      </c>
      <c r="D7" s="6">
        <f t="shared" ref="D7:P7" si="0">D9+D13+D17+D19+D25+D29+D31+D35+D37+D41+D46+D51+D56+D65+D69+D74+D78+D80</f>
        <v>4643.4030000000002</v>
      </c>
      <c r="E7" s="6">
        <f t="shared" si="0"/>
        <v>5257.2129999999997</v>
      </c>
      <c r="F7" s="6">
        <f t="shared" si="0"/>
        <v>5680.612000000001</v>
      </c>
      <c r="G7" s="6">
        <f t="shared" si="0"/>
        <v>7117.8329999999996</v>
      </c>
      <c r="H7" s="6">
        <f t="shared" si="0"/>
        <v>14475.816999999999</v>
      </c>
      <c r="I7" s="6">
        <f t="shared" si="0"/>
        <v>14556.802239999999</v>
      </c>
      <c r="J7" s="6">
        <f t="shared" si="0"/>
        <v>26576.037509999998</v>
      </c>
      <c r="K7" s="6">
        <f t="shared" si="0"/>
        <v>38083.491369999989</v>
      </c>
      <c r="L7" s="6">
        <f t="shared" si="0"/>
        <v>60795.815000000002</v>
      </c>
      <c r="M7" s="6">
        <f t="shared" si="0"/>
        <v>60868.867979999995</v>
      </c>
      <c r="N7" s="6">
        <f t="shared" si="0"/>
        <v>61304.559350000003</v>
      </c>
      <c r="O7" s="6">
        <f t="shared" si="0"/>
        <v>73709.091480000003</v>
      </c>
      <c r="P7" s="6">
        <f t="shared" si="0"/>
        <v>125521.45344</v>
      </c>
      <c r="Q7" s="7">
        <f>Q9+Q13+Q17+Q19+Q25+Q29+Q31+Q35+Q37+Q41+Q46+Q51+Q56+Q65+Q69+Q74+Q78+Q80</f>
        <v>87351.114499999981</v>
      </c>
    </row>
    <row r="8" spans="1:17">
      <c r="A8" s="8"/>
      <c r="B8" s="9"/>
      <c r="C8" s="10"/>
      <c r="D8" s="11"/>
      <c r="E8" s="11"/>
      <c r="F8" s="11"/>
      <c r="G8" s="11"/>
      <c r="H8" s="11"/>
      <c r="I8" s="11"/>
      <c r="J8" s="11"/>
      <c r="K8" s="11"/>
      <c r="L8" s="11"/>
      <c r="M8" s="11"/>
      <c r="N8" s="12"/>
      <c r="O8" s="13"/>
      <c r="P8" s="13"/>
      <c r="Q8" s="14"/>
    </row>
    <row r="9" spans="1:17">
      <c r="A9" s="15" t="s">
        <v>19</v>
      </c>
      <c r="B9" s="16"/>
      <c r="C9" s="17" t="s">
        <v>20</v>
      </c>
      <c r="D9" s="18">
        <f t="shared" ref="D9:P9" si="1">SUM(D10:D11)</f>
        <v>0</v>
      </c>
      <c r="E9" s="18">
        <f t="shared" si="1"/>
        <v>32.299999999999997</v>
      </c>
      <c r="F9" s="18">
        <f t="shared" si="1"/>
        <v>42.762999999999998</v>
      </c>
      <c r="G9" s="18">
        <f t="shared" si="1"/>
        <v>108.919</v>
      </c>
      <c r="H9" s="18">
        <f t="shared" si="1"/>
        <v>513.16399999999999</v>
      </c>
      <c r="I9" s="18">
        <f t="shared" si="1"/>
        <v>293.976</v>
      </c>
      <c r="J9" s="18">
        <f t="shared" si="1"/>
        <v>3397.9698400000002</v>
      </c>
      <c r="K9" s="18">
        <f t="shared" si="1"/>
        <v>2137.9649899999999</v>
      </c>
      <c r="L9" s="18">
        <f t="shared" si="1"/>
        <v>4425.0680000000002</v>
      </c>
      <c r="M9" s="18">
        <f t="shared" si="1"/>
        <v>17520.317849999999</v>
      </c>
      <c r="N9" s="18">
        <f t="shared" si="1"/>
        <v>13289.40285</v>
      </c>
      <c r="O9" s="18">
        <f t="shared" si="1"/>
        <v>2906.2642900000001</v>
      </c>
      <c r="P9" s="18">
        <f t="shared" si="1"/>
        <v>36361.009039999997</v>
      </c>
      <c r="Q9" s="19">
        <f>SUM(Q10:Q11)</f>
        <v>18843.054619999999</v>
      </c>
    </row>
    <row r="10" spans="1:17">
      <c r="A10" s="8"/>
      <c r="B10" s="20" t="s">
        <v>21</v>
      </c>
      <c r="C10" s="21" t="s">
        <v>22</v>
      </c>
      <c r="D10" s="11"/>
      <c r="E10" s="11">
        <v>32.299999999999997</v>
      </c>
      <c r="F10" s="11">
        <v>42.762999999999998</v>
      </c>
      <c r="G10" s="11">
        <v>108.919</v>
      </c>
      <c r="H10" s="11">
        <v>513.16399999999999</v>
      </c>
      <c r="I10" s="11">
        <v>293.976</v>
      </c>
      <c r="J10" s="11">
        <v>3301.16984</v>
      </c>
      <c r="K10" s="11">
        <v>2137.9649899999999</v>
      </c>
      <c r="L10" s="11">
        <v>4425.0680000000002</v>
      </c>
      <c r="M10" s="11">
        <v>17520.317849999999</v>
      </c>
      <c r="N10" s="22">
        <v>13261.90285</v>
      </c>
      <c r="O10" s="13">
        <v>2906.2642900000001</v>
      </c>
      <c r="P10" s="13">
        <v>36361.009039999997</v>
      </c>
      <c r="Q10" s="14">
        <v>18843.054619999999</v>
      </c>
    </row>
    <row r="11" spans="1:17">
      <c r="A11" s="8"/>
      <c r="B11" s="20" t="s">
        <v>23</v>
      </c>
      <c r="C11" s="10" t="s">
        <v>24</v>
      </c>
      <c r="D11" s="11"/>
      <c r="E11" s="11"/>
      <c r="F11" s="11"/>
      <c r="G11" s="11"/>
      <c r="H11" s="11"/>
      <c r="I11" s="11"/>
      <c r="J11" s="11">
        <v>96.8</v>
      </c>
      <c r="K11" s="11"/>
      <c r="L11" s="11"/>
      <c r="M11" s="11"/>
      <c r="N11" s="22">
        <v>27.5</v>
      </c>
      <c r="O11" s="11"/>
      <c r="P11" s="11"/>
      <c r="Q11" s="23"/>
    </row>
    <row r="12" spans="1:17">
      <c r="A12" s="8"/>
      <c r="B12" s="20"/>
      <c r="C12" s="2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22"/>
      <c r="O12" s="13"/>
      <c r="P12" s="13"/>
      <c r="Q12" s="14"/>
    </row>
    <row r="13" spans="1:17">
      <c r="A13" s="15" t="s">
        <v>25</v>
      </c>
      <c r="B13" s="24"/>
      <c r="C13" s="17" t="s">
        <v>26</v>
      </c>
      <c r="D13" s="18">
        <f t="shared" ref="D13:P13" si="2">SUM(D14:D15)</f>
        <v>112.681</v>
      </c>
      <c r="E13" s="18">
        <f t="shared" si="2"/>
        <v>970.78399999999999</v>
      </c>
      <c r="F13" s="18">
        <f t="shared" si="2"/>
        <v>1384.03</v>
      </c>
      <c r="G13" s="18">
        <f t="shared" si="2"/>
        <v>780.51900000000001</v>
      </c>
      <c r="H13" s="18">
        <f t="shared" si="2"/>
        <v>2141.44</v>
      </c>
      <c r="I13" s="18">
        <f t="shared" si="2"/>
        <v>1708.1249</v>
      </c>
      <c r="J13" s="18">
        <f t="shared" si="2"/>
        <v>2363.2167099999997</v>
      </c>
      <c r="K13" s="18">
        <f t="shared" si="2"/>
        <v>4738.0063200000004</v>
      </c>
      <c r="L13" s="18">
        <f t="shared" si="2"/>
        <v>9675.5539999999983</v>
      </c>
      <c r="M13" s="18">
        <f t="shared" si="2"/>
        <v>6829.6315399999985</v>
      </c>
      <c r="N13" s="18">
        <f t="shared" si="2"/>
        <v>5845.5026099999995</v>
      </c>
      <c r="O13" s="18">
        <f t="shared" si="2"/>
        <v>6079.7400400000015</v>
      </c>
      <c r="P13" s="18">
        <f t="shared" si="2"/>
        <v>7587.92317</v>
      </c>
      <c r="Q13" s="19">
        <f>SUM(Q14:Q15)</f>
        <v>3575.4893099999999</v>
      </c>
    </row>
    <row r="14" spans="1:17">
      <c r="A14" s="8"/>
      <c r="B14" s="20" t="s">
        <v>27</v>
      </c>
      <c r="C14" s="10" t="s">
        <v>28</v>
      </c>
      <c r="D14" s="11">
        <v>112.681</v>
      </c>
      <c r="E14" s="11">
        <v>970.42200000000003</v>
      </c>
      <c r="F14" s="11">
        <v>1384.03</v>
      </c>
      <c r="G14" s="11">
        <v>780.51900000000001</v>
      </c>
      <c r="H14" s="11">
        <v>2139.7640000000001</v>
      </c>
      <c r="I14" s="11">
        <v>1705.3289</v>
      </c>
      <c r="J14" s="11">
        <v>2328.4717899999996</v>
      </c>
      <c r="K14" s="11">
        <v>4738.0063200000004</v>
      </c>
      <c r="L14" s="11">
        <v>9675.5459999999985</v>
      </c>
      <c r="M14" s="11">
        <v>6823.1315399999985</v>
      </c>
      <c r="N14" s="22">
        <v>5845.5026099999995</v>
      </c>
      <c r="O14" s="13">
        <v>6079.7400400000015</v>
      </c>
      <c r="P14" s="13">
        <v>7582.9563699999999</v>
      </c>
      <c r="Q14" s="14">
        <v>3570.0088099999998</v>
      </c>
    </row>
    <row r="15" spans="1:17">
      <c r="A15" s="25"/>
      <c r="B15" s="20" t="s">
        <v>29</v>
      </c>
      <c r="C15" s="21" t="s">
        <v>30</v>
      </c>
      <c r="D15" s="11"/>
      <c r="E15" s="11">
        <v>0.36199999999999999</v>
      </c>
      <c r="F15" s="11"/>
      <c r="G15" s="11"/>
      <c r="H15" s="11">
        <v>1.6759999999999999</v>
      </c>
      <c r="I15" s="11">
        <v>2.7960000000000003</v>
      </c>
      <c r="J15" s="11">
        <v>34.744919999999993</v>
      </c>
      <c r="K15" s="11"/>
      <c r="L15" s="11">
        <v>8.0000000000000002E-3</v>
      </c>
      <c r="M15" s="11">
        <v>6.5</v>
      </c>
      <c r="N15" s="26"/>
      <c r="O15" s="13"/>
      <c r="P15" s="13">
        <v>4.9668000000000001</v>
      </c>
      <c r="Q15" s="14">
        <v>5.4805000000000001</v>
      </c>
    </row>
    <row r="16" spans="1:17">
      <c r="A16" s="25"/>
      <c r="B16" s="20"/>
      <c r="C16" s="2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22"/>
      <c r="O16" s="13"/>
      <c r="P16" s="13"/>
      <c r="Q16" s="14"/>
    </row>
    <row r="17" spans="1:17">
      <c r="A17" s="25"/>
      <c r="B17" s="24" t="s">
        <v>31</v>
      </c>
      <c r="C17" s="27" t="s">
        <v>32</v>
      </c>
      <c r="D17" s="28">
        <v>3.36</v>
      </c>
      <c r="E17" s="28"/>
      <c r="F17" s="28">
        <v>5.8</v>
      </c>
      <c r="G17" s="28">
        <v>41.269999999999996</v>
      </c>
      <c r="H17" s="28">
        <v>267.661</v>
      </c>
      <c r="I17" s="28">
        <v>895.42000000000007</v>
      </c>
      <c r="J17" s="28">
        <v>1652.2829999999999</v>
      </c>
      <c r="K17" s="28">
        <v>1270.8695000000002</v>
      </c>
      <c r="L17" s="28">
        <v>2982.0169999999994</v>
      </c>
      <c r="M17" s="28">
        <v>4057.1893700000001</v>
      </c>
      <c r="N17" s="29">
        <v>2579.7090200000002</v>
      </c>
      <c r="O17" s="18">
        <v>3515.3680300000005</v>
      </c>
      <c r="P17" s="18">
        <v>2535.9050200000001</v>
      </c>
      <c r="Q17" s="19">
        <v>1523.10517</v>
      </c>
    </row>
    <row r="18" spans="1:17">
      <c r="A18" s="8"/>
      <c r="B18" s="20"/>
      <c r="C18" s="2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22"/>
      <c r="O18" s="13"/>
      <c r="P18" s="13"/>
      <c r="Q18" s="14"/>
    </row>
    <row r="19" spans="1:17">
      <c r="A19" s="15" t="s">
        <v>33</v>
      </c>
      <c r="B19" s="16"/>
      <c r="C19" s="17" t="s">
        <v>34</v>
      </c>
      <c r="D19" s="18">
        <f t="shared" ref="D19:P19" si="3">SUM(D20:D23)</f>
        <v>258.95400000000001</v>
      </c>
      <c r="E19" s="18">
        <f t="shared" si="3"/>
        <v>152.804</v>
      </c>
      <c r="F19" s="18">
        <f t="shared" si="3"/>
        <v>220.88399999999999</v>
      </c>
      <c r="G19" s="18">
        <f t="shared" si="3"/>
        <v>233.90899999999999</v>
      </c>
      <c r="H19" s="18">
        <f t="shared" si="3"/>
        <v>798.47799999999984</v>
      </c>
      <c r="I19" s="18">
        <f t="shared" si="3"/>
        <v>648.68599999999992</v>
      </c>
      <c r="J19" s="18">
        <f t="shared" si="3"/>
        <v>1780.7930400000002</v>
      </c>
      <c r="K19" s="18">
        <f t="shared" si="3"/>
        <v>4986.3314399999999</v>
      </c>
      <c r="L19" s="18">
        <f t="shared" si="3"/>
        <v>4888.8700000000008</v>
      </c>
      <c r="M19" s="18">
        <f t="shared" si="3"/>
        <v>2876.8971299999998</v>
      </c>
      <c r="N19" s="18">
        <f t="shared" si="3"/>
        <v>1710.08833</v>
      </c>
      <c r="O19" s="18">
        <f t="shared" si="3"/>
        <v>11266.069560000002</v>
      </c>
      <c r="P19" s="18">
        <f t="shared" si="3"/>
        <v>19473.21327</v>
      </c>
      <c r="Q19" s="19">
        <f>SUM(Q20:Q23)</f>
        <v>16693.21387</v>
      </c>
    </row>
    <row r="20" spans="1:17">
      <c r="A20" s="8"/>
      <c r="B20" s="20" t="s">
        <v>35</v>
      </c>
      <c r="C20" s="10" t="s">
        <v>36</v>
      </c>
      <c r="D20" s="11">
        <v>159.17500000000001</v>
      </c>
      <c r="E20" s="11">
        <v>137.304</v>
      </c>
      <c r="F20" s="11">
        <v>210.94399999999999</v>
      </c>
      <c r="G20" s="11">
        <v>233.90899999999999</v>
      </c>
      <c r="H20" s="11">
        <v>742.0619999999999</v>
      </c>
      <c r="I20" s="11">
        <v>607.46299999999997</v>
      </c>
      <c r="J20" s="11">
        <v>1361.6910400000002</v>
      </c>
      <c r="K20" s="11">
        <v>3883.3678399999994</v>
      </c>
      <c r="L20" s="11">
        <v>4142.1990000000005</v>
      </c>
      <c r="M20" s="11">
        <v>1676.2632699999999</v>
      </c>
      <c r="N20" s="22">
        <v>1710.08833</v>
      </c>
      <c r="O20" s="13">
        <v>5050.5235600000005</v>
      </c>
      <c r="P20" s="13">
        <v>11512.627829999999</v>
      </c>
      <c r="Q20" s="14">
        <v>4359.9523600000002</v>
      </c>
    </row>
    <row r="21" spans="1:17">
      <c r="A21" s="8"/>
      <c r="B21" s="20" t="s">
        <v>37</v>
      </c>
      <c r="C21" s="21" t="s">
        <v>38</v>
      </c>
      <c r="D21" s="11"/>
      <c r="E21" s="11">
        <v>7.55</v>
      </c>
      <c r="F21" s="11">
        <v>9.94</v>
      </c>
      <c r="G21" s="11"/>
      <c r="H21" s="11">
        <v>56.415999999999997</v>
      </c>
      <c r="I21" s="11">
        <v>41.222999999999999</v>
      </c>
      <c r="J21" s="11">
        <v>400.87400000000002</v>
      </c>
      <c r="K21" s="11">
        <v>1102.9636</v>
      </c>
      <c r="L21" s="11">
        <v>746.67100000000005</v>
      </c>
      <c r="M21" s="11">
        <v>1162.46</v>
      </c>
      <c r="N21" s="22"/>
      <c r="O21" s="13">
        <v>6206.1760000000004</v>
      </c>
      <c r="P21" s="13">
        <v>7945.8549999999996</v>
      </c>
      <c r="Q21" s="14">
        <v>11971.468999999999</v>
      </c>
    </row>
    <row r="22" spans="1:17">
      <c r="A22" s="8"/>
      <c r="B22" s="20" t="s">
        <v>39</v>
      </c>
      <c r="C22" s="21" t="s">
        <v>40</v>
      </c>
      <c r="D22" s="11">
        <v>63.796999999999997</v>
      </c>
      <c r="E22" s="11">
        <v>7.95</v>
      </c>
      <c r="F22" s="11"/>
      <c r="G22" s="11"/>
      <c r="H22" s="11"/>
      <c r="I22" s="11"/>
      <c r="J22" s="11">
        <v>18.228000000000002</v>
      </c>
      <c r="K22" s="11"/>
      <c r="L22" s="11"/>
      <c r="M22" s="11">
        <v>38.173859999999998</v>
      </c>
      <c r="N22" s="26"/>
      <c r="O22" s="13">
        <v>9.3699999999999992</v>
      </c>
      <c r="P22" s="13">
        <v>14.73044</v>
      </c>
      <c r="Q22" s="14">
        <v>46.322510000000001</v>
      </c>
    </row>
    <row r="23" spans="1:17">
      <c r="A23" s="8"/>
      <c r="B23" s="20" t="s">
        <v>41</v>
      </c>
      <c r="C23" s="21" t="s">
        <v>42</v>
      </c>
      <c r="D23" s="11">
        <v>35.981999999999999</v>
      </c>
      <c r="E23" s="11"/>
      <c r="F23" s="11"/>
      <c r="G23" s="11"/>
      <c r="H23" s="11"/>
      <c r="I23" s="11"/>
      <c r="J23" s="11"/>
      <c r="K23" s="11"/>
      <c r="L23" s="11"/>
      <c r="M23" s="11"/>
      <c r="N23" s="26"/>
      <c r="O23" s="11"/>
      <c r="P23" s="11"/>
      <c r="Q23" s="14">
        <v>315.47000000000003</v>
      </c>
    </row>
    <row r="24" spans="1:17">
      <c r="A24" s="8"/>
      <c r="B24" s="20"/>
      <c r="C24" s="2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22"/>
      <c r="O24" s="13"/>
      <c r="P24" s="13"/>
      <c r="Q24" s="14"/>
    </row>
    <row r="25" spans="1:17">
      <c r="A25" s="15" t="s">
        <v>43</v>
      </c>
      <c r="B25" s="24"/>
      <c r="C25" s="17" t="s">
        <v>44</v>
      </c>
      <c r="D25" s="18">
        <f t="shared" ref="D25:P25" si="4">SUM(D26:D27)</f>
        <v>162.202</v>
      </c>
      <c r="E25" s="18">
        <f t="shared" si="4"/>
        <v>257.315</v>
      </c>
      <c r="F25" s="18">
        <f t="shared" si="4"/>
        <v>172.62200000000001</v>
      </c>
      <c r="G25" s="18">
        <f t="shared" si="4"/>
        <v>811.423</v>
      </c>
      <c r="H25" s="18">
        <f t="shared" si="4"/>
        <v>1398.1779999999999</v>
      </c>
      <c r="I25" s="18">
        <f t="shared" si="4"/>
        <v>1227.5686499999999</v>
      </c>
      <c r="J25" s="18">
        <f t="shared" si="4"/>
        <v>2570.3479200000002</v>
      </c>
      <c r="K25" s="18">
        <f t="shared" si="4"/>
        <v>3793.25947</v>
      </c>
      <c r="L25" s="18">
        <f t="shared" si="4"/>
        <v>5005.97</v>
      </c>
      <c r="M25" s="18">
        <f t="shared" si="4"/>
        <v>2531.9355299999997</v>
      </c>
      <c r="N25" s="18">
        <f t="shared" si="4"/>
        <v>2794.9688999999998</v>
      </c>
      <c r="O25" s="18">
        <f t="shared" si="4"/>
        <v>3998.5264799999995</v>
      </c>
      <c r="P25" s="18">
        <f t="shared" si="4"/>
        <v>3394.3409099999999</v>
      </c>
      <c r="Q25" s="19">
        <f>SUM(Q26:Q27)</f>
        <v>5283.34807</v>
      </c>
    </row>
    <row r="26" spans="1:17">
      <c r="A26" s="8"/>
      <c r="B26" s="20" t="s">
        <v>45</v>
      </c>
      <c r="C26" s="21" t="s">
        <v>46</v>
      </c>
      <c r="D26" s="11">
        <v>15</v>
      </c>
      <c r="E26" s="11"/>
      <c r="F26" s="11"/>
      <c r="G26" s="11">
        <v>207.364</v>
      </c>
      <c r="H26" s="11">
        <v>380.29700000000003</v>
      </c>
      <c r="I26" s="11">
        <v>462.31455</v>
      </c>
      <c r="J26" s="11">
        <v>1859.6988799999999</v>
      </c>
      <c r="K26" s="11">
        <v>2380.8312299999998</v>
      </c>
      <c r="L26" s="11">
        <v>1608.36</v>
      </c>
      <c r="M26" s="11">
        <v>1582.4908399999999</v>
      </c>
      <c r="N26" s="22">
        <v>661.68074999999999</v>
      </c>
      <c r="O26" s="13">
        <v>1877.58458</v>
      </c>
      <c r="P26" s="13">
        <v>1578.98822</v>
      </c>
      <c r="Q26" s="14">
        <v>2735.8035799999998</v>
      </c>
    </row>
    <row r="27" spans="1:17">
      <c r="A27" s="8"/>
      <c r="B27" s="20" t="s">
        <v>47</v>
      </c>
      <c r="C27" s="10" t="s">
        <v>48</v>
      </c>
      <c r="D27" s="11">
        <v>147.202</v>
      </c>
      <c r="E27" s="11">
        <v>257.315</v>
      </c>
      <c r="F27" s="11">
        <v>172.62200000000001</v>
      </c>
      <c r="G27" s="11">
        <v>604.05899999999997</v>
      </c>
      <c r="H27" s="11">
        <v>1017.881</v>
      </c>
      <c r="I27" s="11">
        <v>765.25409999999999</v>
      </c>
      <c r="J27" s="11">
        <v>710.64904000000001</v>
      </c>
      <c r="K27" s="11">
        <v>1412.42824</v>
      </c>
      <c r="L27" s="11">
        <v>3397.61</v>
      </c>
      <c r="M27" s="11">
        <v>949.44469000000004</v>
      </c>
      <c r="N27" s="22">
        <v>2133.2881499999999</v>
      </c>
      <c r="O27" s="13">
        <v>2120.9418999999998</v>
      </c>
      <c r="P27" s="13">
        <v>1815.3526899999999</v>
      </c>
      <c r="Q27" s="14">
        <v>2547.5444900000002</v>
      </c>
    </row>
    <row r="28" spans="1:17">
      <c r="A28" s="8"/>
      <c r="B28" s="20"/>
      <c r="C28" s="2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22"/>
      <c r="O28" s="13"/>
      <c r="P28" s="13"/>
      <c r="Q28" s="14"/>
    </row>
    <row r="29" spans="1:17">
      <c r="A29" s="15"/>
      <c r="B29" s="24" t="s">
        <v>49</v>
      </c>
      <c r="C29" s="17" t="s">
        <v>50</v>
      </c>
      <c r="D29" s="28">
        <v>16.137</v>
      </c>
      <c r="E29" s="28">
        <v>28.661999999999999</v>
      </c>
      <c r="F29" s="28">
        <v>65.138999999999996</v>
      </c>
      <c r="G29" s="28">
        <v>28.535</v>
      </c>
      <c r="H29" s="28">
        <v>78.941000000000003</v>
      </c>
      <c r="I29" s="28">
        <v>420.37799999999999</v>
      </c>
      <c r="J29" s="28">
        <v>1332.61132</v>
      </c>
      <c r="K29" s="28">
        <v>1310.8173099999999</v>
      </c>
      <c r="L29" s="28">
        <v>4179.0730000000003</v>
      </c>
      <c r="M29" s="28">
        <v>2054.3422999999998</v>
      </c>
      <c r="N29" s="29">
        <v>3508.80096</v>
      </c>
      <c r="O29" s="18">
        <v>6754.6333000000004</v>
      </c>
      <c r="P29" s="18">
        <v>9493.3256000000001</v>
      </c>
      <c r="Q29" s="19">
        <v>7228.9437399999997</v>
      </c>
    </row>
    <row r="30" spans="1:17">
      <c r="A30" s="15"/>
      <c r="B30" s="24"/>
      <c r="C30" s="17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2"/>
      <c r="O30" s="13"/>
      <c r="P30" s="13"/>
      <c r="Q30" s="14"/>
    </row>
    <row r="31" spans="1:17">
      <c r="A31" s="15" t="s">
        <v>51</v>
      </c>
      <c r="B31" s="30"/>
      <c r="C31" s="27" t="s">
        <v>52</v>
      </c>
      <c r="D31" s="18">
        <f t="shared" ref="D31:P31" si="5">SUM(D32:D33)</f>
        <v>78.263999999999996</v>
      </c>
      <c r="E31" s="18">
        <f t="shared" si="5"/>
        <v>62.576000000000001</v>
      </c>
      <c r="F31" s="18">
        <f t="shared" si="5"/>
        <v>17.902000000000001</v>
      </c>
      <c r="G31" s="18">
        <f t="shared" si="5"/>
        <v>101.56700000000001</v>
      </c>
      <c r="H31" s="18">
        <f t="shared" si="5"/>
        <v>320.06700000000001</v>
      </c>
      <c r="I31" s="18">
        <f t="shared" si="5"/>
        <v>442.51799999999997</v>
      </c>
      <c r="J31" s="18">
        <f t="shared" si="5"/>
        <v>592.97277999999994</v>
      </c>
      <c r="K31" s="18">
        <f t="shared" si="5"/>
        <v>1823.0254199999999</v>
      </c>
      <c r="L31" s="18">
        <f t="shared" si="5"/>
        <v>1802.807</v>
      </c>
      <c r="M31" s="18">
        <f t="shared" si="5"/>
        <v>983.74509</v>
      </c>
      <c r="N31" s="18">
        <f t="shared" si="5"/>
        <v>1214.0495700000001</v>
      </c>
      <c r="O31" s="18">
        <f t="shared" si="5"/>
        <v>618.09199999999998</v>
      </c>
      <c r="P31" s="18">
        <f t="shared" si="5"/>
        <v>3896.5665999999997</v>
      </c>
      <c r="Q31" s="19">
        <f>SUM(Q32:Q33)</f>
        <v>588.69448</v>
      </c>
    </row>
    <row r="32" spans="1:17">
      <c r="A32" s="31"/>
      <c r="B32" s="20" t="s">
        <v>53</v>
      </c>
      <c r="C32" s="21" t="s">
        <v>54</v>
      </c>
      <c r="D32" s="11">
        <v>47.704000000000001</v>
      </c>
      <c r="E32" s="11">
        <v>43.5</v>
      </c>
      <c r="F32" s="11">
        <v>2.36</v>
      </c>
      <c r="G32" s="11">
        <v>69.281000000000006</v>
      </c>
      <c r="H32" s="11">
        <v>267.98099999999999</v>
      </c>
      <c r="I32" s="11">
        <v>337.87799999999999</v>
      </c>
      <c r="J32" s="11">
        <v>535.62577999999996</v>
      </c>
      <c r="K32" s="11">
        <v>1765.08322</v>
      </c>
      <c r="L32" s="11">
        <v>1737.0319999999999</v>
      </c>
      <c r="M32" s="11">
        <v>907.33109000000002</v>
      </c>
      <c r="N32" s="22">
        <v>1098.26143</v>
      </c>
      <c r="O32" s="13">
        <v>615.30600000000004</v>
      </c>
      <c r="P32" s="13">
        <v>3892.1075999999998</v>
      </c>
      <c r="Q32" s="14">
        <v>562.61648000000002</v>
      </c>
    </row>
    <row r="33" spans="1:17">
      <c r="A33" s="31"/>
      <c r="B33" s="20" t="s">
        <v>55</v>
      </c>
      <c r="C33" s="21" t="s">
        <v>56</v>
      </c>
      <c r="D33" s="11">
        <v>30.56</v>
      </c>
      <c r="E33" s="11">
        <v>19.076000000000001</v>
      </c>
      <c r="F33" s="11">
        <v>15.542</v>
      </c>
      <c r="G33" s="11">
        <v>32.286000000000001</v>
      </c>
      <c r="H33" s="11">
        <v>52.085999999999999</v>
      </c>
      <c r="I33" s="11">
        <v>104.64</v>
      </c>
      <c r="J33" s="11">
        <v>57.347000000000001</v>
      </c>
      <c r="K33" s="11">
        <v>57.9422</v>
      </c>
      <c r="L33" s="11">
        <v>65.775000000000006</v>
      </c>
      <c r="M33" s="11">
        <v>76.414000000000001</v>
      </c>
      <c r="N33" s="22">
        <v>115.78814</v>
      </c>
      <c r="O33" s="13">
        <v>2.786</v>
      </c>
      <c r="P33" s="13">
        <v>4.4589999999999996</v>
      </c>
      <c r="Q33" s="14">
        <v>26.077999999999999</v>
      </c>
    </row>
    <row r="34" spans="1:17">
      <c r="A34" s="15"/>
      <c r="B34" s="24"/>
      <c r="C34" s="17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2"/>
      <c r="O34" s="13"/>
      <c r="P34" s="13"/>
      <c r="Q34" s="14"/>
    </row>
    <row r="35" spans="1:17">
      <c r="A35" s="15"/>
      <c r="B35" s="24" t="s">
        <v>57</v>
      </c>
      <c r="C35" s="17" t="s">
        <v>58</v>
      </c>
      <c r="D35" s="28"/>
      <c r="E35" s="28"/>
      <c r="F35" s="28">
        <v>4.5880000000000001</v>
      </c>
      <c r="G35" s="28">
        <v>11.853</v>
      </c>
      <c r="H35" s="28">
        <v>60.152000000000001</v>
      </c>
      <c r="I35" s="28">
        <v>95.784000000000006</v>
      </c>
      <c r="J35" s="28">
        <v>259.67246</v>
      </c>
      <c r="K35" s="28">
        <v>364.69573000000003</v>
      </c>
      <c r="L35" s="28">
        <v>634.48500000000001</v>
      </c>
      <c r="M35" s="28">
        <v>329.81513999999999</v>
      </c>
      <c r="N35" s="29">
        <v>334.56252999999998</v>
      </c>
      <c r="O35" s="18">
        <v>315.60840000000002</v>
      </c>
      <c r="P35" s="18">
        <v>714.553</v>
      </c>
      <c r="Q35" s="19">
        <v>387.96699999999998</v>
      </c>
    </row>
    <row r="36" spans="1:17">
      <c r="A36" s="15"/>
      <c r="B36" s="24"/>
      <c r="C36" s="17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2"/>
      <c r="O36" s="13"/>
      <c r="P36" s="13"/>
      <c r="Q36" s="14"/>
    </row>
    <row r="37" spans="1:17">
      <c r="A37" s="15" t="s">
        <v>59</v>
      </c>
      <c r="B37" s="24"/>
      <c r="C37" s="17" t="s">
        <v>60</v>
      </c>
      <c r="D37" s="18">
        <f t="shared" ref="D37:P37" si="6">SUM(D38:D39)</f>
        <v>12.93</v>
      </c>
      <c r="E37" s="18">
        <f t="shared" si="6"/>
        <v>87.308999999999997</v>
      </c>
      <c r="F37" s="18">
        <f t="shared" si="6"/>
        <v>33.063000000000002</v>
      </c>
      <c r="G37" s="18">
        <f t="shared" si="6"/>
        <v>72.542999999999992</v>
      </c>
      <c r="H37" s="18">
        <f t="shared" si="6"/>
        <v>146.51</v>
      </c>
      <c r="I37" s="18">
        <f t="shared" si="6"/>
        <v>166.85820000000001</v>
      </c>
      <c r="J37" s="18">
        <f t="shared" si="6"/>
        <v>860.46500000000003</v>
      </c>
      <c r="K37" s="18">
        <f t="shared" si="6"/>
        <v>675.73405000000002</v>
      </c>
      <c r="L37" s="18">
        <f t="shared" si="6"/>
        <v>967.02600000000007</v>
      </c>
      <c r="M37" s="18">
        <f t="shared" si="6"/>
        <v>1520.1458600000001</v>
      </c>
      <c r="N37" s="18">
        <f t="shared" si="6"/>
        <v>3147.27126</v>
      </c>
      <c r="O37" s="18">
        <f t="shared" si="6"/>
        <v>1099.4222500000001</v>
      </c>
      <c r="P37" s="18">
        <f t="shared" si="6"/>
        <v>3140.8133699999998</v>
      </c>
      <c r="Q37" s="19">
        <f>SUM(Q38:Q39)</f>
        <v>2284.1925000000001</v>
      </c>
    </row>
    <row r="38" spans="1:17">
      <c r="A38" s="31"/>
      <c r="B38" s="20" t="s">
        <v>61</v>
      </c>
      <c r="C38" s="21" t="s">
        <v>62</v>
      </c>
      <c r="D38" s="11">
        <v>12.93</v>
      </c>
      <c r="E38" s="11">
        <v>87.308999999999997</v>
      </c>
      <c r="F38" s="11">
        <v>30.343</v>
      </c>
      <c r="G38" s="11">
        <v>71.742999999999995</v>
      </c>
      <c r="H38" s="11">
        <v>135.172</v>
      </c>
      <c r="I38" s="11">
        <v>149.85820000000001</v>
      </c>
      <c r="J38" s="11">
        <v>858.46500000000003</v>
      </c>
      <c r="K38" s="11">
        <v>656.51080000000002</v>
      </c>
      <c r="L38" s="11">
        <v>919.68100000000004</v>
      </c>
      <c r="M38" s="11">
        <v>1304.9547600000001</v>
      </c>
      <c r="N38" s="22">
        <v>2500.9928</v>
      </c>
      <c r="O38" s="13">
        <v>840.90087000000005</v>
      </c>
      <c r="P38" s="13">
        <v>846.82692999999995</v>
      </c>
      <c r="Q38" s="14">
        <v>496.98228</v>
      </c>
    </row>
    <row r="39" spans="1:17">
      <c r="A39" s="31"/>
      <c r="B39" s="20" t="s">
        <v>63</v>
      </c>
      <c r="C39" s="21" t="s">
        <v>64</v>
      </c>
      <c r="D39" s="11"/>
      <c r="E39" s="11"/>
      <c r="F39" s="11">
        <v>2.72</v>
      </c>
      <c r="G39" s="11">
        <v>0.8</v>
      </c>
      <c r="H39" s="11">
        <v>11.338000000000001</v>
      </c>
      <c r="I39" s="11">
        <v>17</v>
      </c>
      <c r="J39" s="11">
        <v>2</v>
      </c>
      <c r="K39" s="11">
        <v>19.22325</v>
      </c>
      <c r="L39" s="11">
        <v>47.344999999999999</v>
      </c>
      <c r="M39" s="11">
        <v>215.19109999999998</v>
      </c>
      <c r="N39" s="22">
        <v>646.27846</v>
      </c>
      <c r="O39" s="13">
        <v>258.52138000000002</v>
      </c>
      <c r="P39" s="13">
        <v>2293.9864399999997</v>
      </c>
      <c r="Q39" s="14">
        <v>1787.2102199999999</v>
      </c>
    </row>
    <row r="40" spans="1:17">
      <c r="A40" s="31"/>
      <c r="B40" s="20"/>
      <c r="C40" s="2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22"/>
      <c r="O40" s="13"/>
      <c r="P40" s="13"/>
      <c r="Q40" s="14"/>
    </row>
    <row r="41" spans="1:17">
      <c r="A41" s="15" t="s">
        <v>65</v>
      </c>
      <c r="B41" s="20"/>
      <c r="C41" s="27" t="s">
        <v>66</v>
      </c>
      <c r="D41" s="18">
        <f t="shared" ref="D41:P41" si="7">SUM(D42:D44)</f>
        <v>2.35</v>
      </c>
      <c r="E41" s="18">
        <f t="shared" si="7"/>
        <v>0</v>
      </c>
      <c r="F41" s="18">
        <f t="shared" si="7"/>
        <v>18.158000000000001</v>
      </c>
      <c r="G41" s="18">
        <f t="shared" si="7"/>
        <v>5.0999999999999996</v>
      </c>
      <c r="H41" s="18">
        <f t="shared" si="7"/>
        <v>40.747</v>
      </c>
      <c r="I41" s="18">
        <f t="shared" si="7"/>
        <v>34.842040000000004</v>
      </c>
      <c r="J41" s="18">
        <f t="shared" si="7"/>
        <v>21.8338</v>
      </c>
      <c r="K41" s="18">
        <f t="shared" si="7"/>
        <v>12.862200000000001</v>
      </c>
      <c r="L41" s="18">
        <f t="shared" si="7"/>
        <v>39.807000000000002</v>
      </c>
      <c r="M41" s="18">
        <f t="shared" si="7"/>
        <v>236.48902000000001</v>
      </c>
      <c r="N41" s="18">
        <f t="shared" si="7"/>
        <v>229.37982</v>
      </c>
      <c r="O41" s="18">
        <f t="shared" si="7"/>
        <v>324.80565999999999</v>
      </c>
      <c r="P41" s="18">
        <f t="shared" si="7"/>
        <v>1006.53597</v>
      </c>
      <c r="Q41" s="19">
        <f>SUM(Q42:Q44)</f>
        <v>1010.8078999999999</v>
      </c>
    </row>
    <row r="42" spans="1:17">
      <c r="A42" s="31"/>
      <c r="B42" s="32" t="s">
        <v>67</v>
      </c>
      <c r="C42" s="21" t="s">
        <v>68</v>
      </c>
      <c r="D42" s="11">
        <v>2.35</v>
      </c>
      <c r="E42" s="11"/>
      <c r="F42" s="11">
        <v>15.839</v>
      </c>
      <c r="G42" s="11">
        <v>2.46</v>
      </c>
      <c r="H42" s="11">
        <v>22.863</v>
      </c>
      <c r="I42" s="11">
        <v>34.828420000000001</v>
      </c>
      <c r="J42" s="11">
        <v>15.783799999999999</v>
      </c>
      <c r="K42" s="11">
        <v>10.951000000000001</v>
      </c>
      <c r="L42" s="11">
        <v>25.872</v>
      </c>
      <c r="M42" s="11">
        <v>131.84075999999999</v>
      </c>
      <c r="N42" s="22">
        <v>44.711120000000001</v>
      </c>
      <c r="O42" s="13">
        <v>63.72</v>
      </c>
      <c r="P42" s="13">
        <v>17.937999999999999</v>
      </c>
      <c r="Q42" s="14">
        <v>36.988</v>
      </c>
    </row>
    <row r="43" spans="1:17">
      <c r="A43" s="31"/>
      <c r="B43" s="20" t="s">
        <v>69</v>
      </c>
      <c r="C43" s="33" t="s">
        <v>70</v>
      </c>
      <c r="D43" s="11">
        <v>0</v>
      </c>
      <c r="E43" s="11">
        <v>0</v>
      </c>
      <c r="F43" s="11">
        <v>0</v>
      </c>
      <c r="G43" s="11">
        <v>2.29</v>
      </c>
      <c r="H43" s="11">
        <v>17.884</v>
      </c>
      <c r="I43" s="11">
        <v>1.362E-2</v>
      </c>
      <c r="J43" s="11">
        <v>5.55</v>
      </c>
      <c r="K43" s="11">
        <v>1.9112</v>
      </c>
      <c r="L43" s="11">
        <v>13.934999999999999</v>
      </c>
      <c r="M43" s="11">
        <v>103.67826000000001</v>
      </c>
      <c r="N43" s="22">
        <v>182.11869999999999</v>
      </c>
      <c r="O43" s="13">
        <v>261.08565999999996</v>
      </c>
      <c r="P43" s="13">
        <v>506.94924000000003</v>
      </c>
      <c r="Q43" s="14">
        <v>676.44439999999997</v>
      </c>
    </row>
    <row r="44" spans="1:17">
      <c r="A44" s="31"/>
      <c r="B44" s="34" t="s">
        <v>71</v>
      </c>
      <c r="C44" s="21" t="s">
        <v>72</v>
      </c>
      <c r="D44" s="11"/>
      <c r="E44" s="11"/>
      <c r="F44" s="11">
        <v>2.319</v>
      </c>
      <c r="G44" s="11">
        <v>0.35</v>
      </c>
      <c r="H44" s="11"/>
      <c r="I44" s="11"/>
      <c r="J44" s="11">
        <v>0.5</v>
      </c>
      <c r="K44" s="11"/>
      <c r="L44" s="11"/>
      <c r="M44" s="11">
        <v>0.97</v>
      </c>
      <c r="N44" s="22">
        <v>2.5499999999999998</v>
      </c>
      <c r="O44" s="11"/>
      <c r="P44" s="13">
        <v>481.64873</v>
      </c>
      <c r="Q44" s="14">
        <v>297.37549999999999</v>
      </c>
    </row>
    <row r="45" spans="1:17">
      <c r="A45" s="31"/>
      <c r="B45" s="34"/>
      <c r="C45" s="2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22"/>
      <c r="O45" s="13"/>
      <c r="P45" s="13"/>
      <c r="Q45" s="14"/>
    </row>
    <row r="46" spans="1:17">
      <c r="A46" s="15" t="s">
        <v>73</v>
      </c>
      <c r="B46" s="30"/>
      <c r="C46" s="17" t="s">
        <v>74</v>
      </c>
      <c r="D46" s="18">
        <f t="shared" ref="D46:P46" si="8">SUM(D47:D49)</f>
        <v>463.27000000000004</v>
      </c>
      <c r="E46" s="18">
        <f t="shared" si="8"/>
        <v>194.51</v>
      </c>
      <c r="F46" s="18">
        <f t="shared" si="8"/>
        <v>535.33900000000006</v>
      </c>
      <c r="G46" s="18">
        <f t="shared" si="8"/>
        <v>832.17299999999989</v>
      </c>
      <c r="H46" s="18">
        <f t="shared" si="8"/>
        <v>1842.4850000000001</v>
      </c>
      <c r="I46" s="18">
        <f t="shared" si="8"/>
        <v>1650.7482600000001</v>
      </c>
      <c r="J46" s="18">
        <f t="shared" si="8"/>
        <v>1920.2239800000002</v>
      </c>
      <c r="K46" s="18">
        <f t="shared" si="8"/>
        <v>2974.4944599999999</v>
      </c>
      <c r="L46" s="18">
        <f t="shared" si="8"/>
        <v>4004.0039999999995</v>
      </c>
      <c r="M46" s="18">
        <f t="shared" si="8"/>
        <v>3608.4216400000009</v>
      </c>
      <c r="N46" s="18">
        <f t="shared" si="8"/>
        <v>3923.4213300000001</v>
      </c>
      <c r="O46" s="18">
        <f t="shared" si="8"/>
        <v>6599.5908499999996</v>
      </c>
      <c r="P46" s="18">
        <f t="shared" si="8"/>
        <v>7715.4968599999993</v>
      </c>
      <c r="Q46" s="19">
        <f>SUM(Q47:Q49)</f>
        <v>5990.9135299999998</v>
      </c>
    </row>
    <row r="47" spans="1:17">
      <c r="A47" s="25"/>
      <c r="B47" s="20" t="s">
        <v>75</v>
      </c>
      <c r="C47" s="21" t="s">
        <v>76</v>
      </c>
      <c r="D47" s="11">
        <v>253.35499999999999</v>
      </c>
      <c r="E47" s="11">
        <v>194.51</v>
      </c>
      <c r="F47" s="11">
        <v>494.38299999999998</v>
      </c>
      <c r="G47" s="11">
        <v>824.07999999999993</v>
      </c>
      <c r="H47" s="11">
        <v>1822.4929999999999</v>
      </c>
      <c r="I47" s="11">
        <v>1625.2071000000001</v>
      </c>
      <c r="J47" s="11">
        <v>1868.09194</v>
      </c>
      <c r="K47" s="11">
        <v>2703.82204</v>
      </c>
      <c r="L47" s="11">
        <v>3793.8539999999998</v>
      </c>
      <c r="M47" s="11">
        <v>3345.1508200000007</v>
      </c>
      <c r="N47" s="22">
        <v>3761.2940200000003</v>
      </c>
      <c r="O47" s="13">
        <v>6316.4259499999998</v>
      </c>
      <c r="P47" s="13">
        <v>7295.8547099999996</v>
      </c>
      <c r="Q47" s="14">
        <v>5578.44859</v>
      </c>
    </row>
    <row r="48" spans="1:17">
      <c r="A48" s="8"/>
      <c r="B48" s="20" t="s">
        <v>77</v>
      </c>
      <c r="C48" s="21" t="s">
        <v>78</v>
      </c>
      <c r="D48" s="11">
        <v>209.61500000000001</v>
      </c>
      <c r="E48" s="11"/>
      <c r="F48" s="11">
        <v>39.332999999999998</v>
      </c>
      <c r="G48" s="11">
        <v>3.06</v>
      </c>
      <c r="H48" s="11">
        <v>17.39</v>
      </c>
      <c r="I48" s="11">
        <v>23.791999999999998</v>
      </c>
      <c r="J48" s="11">
        <v>50.769779999999997</v>
      </c>
      <c r="K48" s="11">
        <v>232.37545000000003</v>
      </c>
      <c r="L48" s="11">
        <v>207.75099999999998</v>
      </c>
      <c r="M48" s="11">
        <v>165.2997</v>
      </c>
      <c r="N48" s="22">
        <v>150.34228000000002</v>
      </c>
      <c r="O48" s="13">
        <v>264.46255999999994</v>
      </c>
      <c r="P48" s="13">
        <v>299.49936000000002</v>
      </c>
      <c r="Q48" s="14">
        <v>340.97249999999997</v>
      </c>
    </row>
    <row r="49" spans="1:17">
      <c r="A49" s="8"/>
      <c r="B49" s="9" t="s">
        <v>79</v>
      </c>
      <c r="C49" s="10" t="s">
        <v>80</v>
      </c>
      <c r="D49" s="11">
        <v>0.3</v>
      </c>
      <c r="E49" s="11"/>
      <c r="F49" s="11">
        <v>1.623</v>
      </c>
      <c r="G49" s="11">
        <v>5.0330000000000004</v>
      </c>
      <c r="H49" s="11">
        <v>2.6019999999999999</v>
      </c>
      <c r="I49" s="11">
        <v>1.74916</v>
      </c>
      <c r="J49" s="11">
        <v>1.36226</v>
      </c>
      <c r="K49" s="11">
        <v>38.296970000000002</v>
      </c>
      <c r="L49" s="11">
        <v>2.399</v>
      </c>
      <c r="M49" s="11">
        <v>97.971119999999999</v>
      </c>
      <c r="N49" s="22">
        <v>11.785030000000001</v>
      </c>
      <c r="O49" s="13">
        <v>18.70234</v>
      </c>
      <c r="P49" s="13">
        <v>120.14279000000001</v>
      </c>
      <c r="Q49" s="14">
        <v>71.492440000000002</v>
      </c>
    </row>
    <row r="50" spans="1:17">
      <c r="A50" s="15"/>
      <c r="B50" s="24"/>
      <c r="C50" s="35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2"/>
      <c r="O50" s="13"/>
      <c r="P50" s="13"/>
      <c r="Q50" s="14"/>
    </row>
    <row r="51" spans="1:17">
      <c r="A51" s="36" t="s">
        <v>81</v>
      </c>
      <c r="B51" s="9"/>
      <c r="C51" s="37" t="s">
        <v>82</v>
      </c>
      <c r="D51" s="18">
        <f t="shared" ref="D51:P51" si="9">SUM(D52:D54)</f>
        <v>983.68</v>
      </c>
      <c r="E51" s="18">
        <f t="shared" si="9"/>
        <v>378.78399999999999</v>
      </c>
      <c r="F51" s="18">
        <f t="shared" si="9"/>
        <v>40.259</v>
      </c>
      <c r="G51" s="18">
        <f t="shared" si="9"/>
        <v>121.75</v>
      </c>
      <c r="H51" s="18">
        <f t="shared" si="9"/>
        <v>382.488</v>
      </c>
      <c r="I51" s="18">
        <f t="shared" si="9"/>
        <v>420.74299999999999</v>
      </c>
      <c r="J51" s="18">
        <f t="shared" si="9"/>
        <v>132.655</v>
      </c>
      <c r="K51" s="18">
        <f t="shared" si="9"/>
        <v>799.55361000000005</v>
      </c>
      <c r="L51" s="18">
        <f t="shared" si="9"/>
        <v>1426.9829999999999</v>
      </c>
      <c r="M51" s="18">
        <f t="shared" si="9"/>
        <v>1686.8208999999999</v>
      </c>
      <c r="N51" s="18">
        <f t="shared" si="9"/>
        <v>2328.9380000000001</v>
      </c>
      <c r="O51" s="18">
        <f t="shared" si="9"/>
        <v>2673.1970000000001</v>
      </c>
      <c r="P51" s="18">
        <f t="shared" si="9"/>
        <v>2074.2768799999999</v>
      </c>
      <c r="Q51" s="19">
        <f>SUM(Q52:Q54)</f>
        <v>1847.1</v>
      </c>
    </row>
    <row r="52" spans="1:17">
      <c r="A52" s="31"/>
      <c r="B52" s="9" t="s">
        <v>83</v>
      </c>
      <c r="C52" s="10" t="s">
        <v>84</v>
      </c>
      <c r="D52" s="11"/>
      <c r="E52" s="11"/>
      <c r="F52" s="11">
        <v>1.5589999999999999</v>
      </c>
      <c r="G52" s="11">
        <v>3.25</v>
      </c>
      <c r="H52" s="11">
        <v>1.6060000000000001</v>
      </c>
      <c r="I52" s="11"/>
      <c r="J52" s="11">
        <v>2.02</v>
      </c>
      <c r="K52" s="11">
        <v>46.758000000000003</v>
      </c>
      <c r="L52" s="11">
        <v>189.232</v>
      </c>
      <c r="M52" s="11">
        <v>678.76499999999999</v>
      </c>
      <c r="N52" s="22">
        <v>1357.53</v>
      </c>
      <c r="O52" s="11"/>
      <c r="P52" s="13">
        <v>1213.02</v>
      </c>
      <c r="Q52" s="14"/>
    </row>
    <row r="53" spans="1:17">
      <c r="A53" s="31"/>
      <c r="B53" s="9" t="s">
        <v>85</v>
      </c>
      <c r="C53" s="10" t="s">
        <v>86</v>
      </c>
      <c r="D53" s="11">
        <v>983.68</v>
      </c>
      <c r="E53" s="11">
        <v>378.78399999999999</v>
      </c>
      <c r="F53" s="11">
        <v>38.700000000000003</v>
      </c>
      <c r="G53" s="11">
        <v>118.5</v>
      </c>
      <c r="H53" s="11">
        <v>380.678</v>
      </c>
      <c r="I53" s="11">
        <v>420.74299999999999</v>
      </c>
      <c r="J53" s="11">
        <v>130.63499999999999</v>
      </c>
      <c r="K53" s="11">
        <v>738.85938999999996</v>
      </c>
      <c r="L53" s="11">
        <v>1237.751</v>
      </c>
      <c r="M53" s="11">
        <v>1008.0559</v>
      </c>
      <c r="N53" s="22">
        <v>971.40800000000002</v>
      </c>
      <c r="O53" s="13">
        <v>2673.1970000000001</v>
      </c>
      <c r="P53" s="13">
        <v>861.25688000000002</v>
      </c>
      <c r="Q53" s="14">
        <v>1847.1</v>
      </c>
    </row>
    <row r="54" spans="1:17">
      <c r="A54" s="38"/>
      <c r="B54" s="9"/>
      <c r="C54" s="10" t="s">
        <v>87</v>
      </c>
      <c r="D54" s="11">
        <v>0</v>
      </c>
      <c r="E54" s="11">
        <v>0</v>
      </c>
      <c r="F54" s="11">
        <v>0</v>
      </c>
      <c r="G54" s="11">
        <v>0</v>
      </c>
      <c r="H54" s="11">
        <v>0.20399999999999999</v>
      </c>
      <c r="I54" s="11">
        <v>0</v>
      </c>
      <c r="J54" s="11">
        <v>0</v>
      </c>
      <c r="K54" s="11">
        <v>13.93622</v>
      </c>
      <c r="L54" s="11">
        <v>0</v>
      </c>
      <c r="M54" s="11">
        <v>0</v>
      </c>
      <c r="N54" s="26">
        <v>0</v>
      </c>
      <c r="O54" s="11">
        <v>0</v>
      </c>
      <c r="P54" s="11">
        <v>0</v>
      </c>
      <c r="Q54" s="23">
        <v>0</v>
      </c>
    </row>
    <row r="55" spans="1:17">
      <c r="A55" s="31"/>
      <c r="B55" s="20"/>
      <c r="C55" s="2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22"/>
      <c r="O55" s="13"/>
      <c r="P55" s="13"/>
      <c r="Q55" s="14"/>
    </row>
    <row r="56" spans="1:17">
      <c r="A56" s="15" t="s">
        <v>88</v>
      </c>
      <c r="B56" s="24"/>
      <c r="C56" s="17" t="s">
        <v>89</v>
      </c>
      <c r="D56" s="18">
        <f t="shared" ref="D56:P56" si="10">SUM(D57:D63)</f>
        <v>23.166</v>
      </c>
      <c r="E56" s="18">
        <f t="shared" si="10"/>
        <v>43.998000000000005</v>
      </c>
      <c r="F56" s="18">
        <f t="shared" si="10"/>
        <v>92.445999999999998</v>
      </c>
      <c r="G56" s="18">
        <f t="shared" si="10"/>
        <v>40.19</v>
      </c>
      <c r="H56" s="18">
        <f t="shared" si="10"/>
        <v>71.089999999999989</v>
      </c>
      <c r="I56" s="18">
        <f t="shared" si="10"/>
        <v>385.50419999999997</v>
      </c>
      <c r="J56" s="18">
        <f t="shared" si="10"/>
        <v>1116.0466000000001</v>
      </c>
      <c r="K56" s="18">
        <f t="shared" si="10"/>
        <v>1486.6898099999999</v>
      </c>
      <c r="L56" s="18">
        <f t="shared" si="10"/>
        <v>693.29600000000005</v>
      </c>
      <c r="M56" s="18">
        <f t="shared" si="10"/>
        <v>551.70835</v>
      </c>
      <c r="N56" s="18">
        <f t="shared" si="10"/>
        <v>791.39501000000007</v>
      </c>
      <c r="O56" s="18">
        <f t="shared" si="10"/>
        <v>1583.2019</v>
      </c>
      <c r="P56" s="18">
        <f t="shared" si="10"/>
        <v>753.80226999999991</v>
      </c>
      <c r="Q56" s="19">
        <f>SUM(Q57:Q63)</f>
        <v>684.29655000000002</v>
      </c>
    </row>
    <row r="57" spans="1:17">
      <c r="A57" s="15"/>
      <c r="B57" s="20" t="s">
        <v>90</v>
      </c>
      <c r="C57" s="33" t="s">
        <v>91</v>
      </c>
      <c r="D57" s="39"/>
      <c r="E57" s="39"/>
      <c r="F57" s="39"/>
      <c r="G57" s="39">
        <v>1.7000000000000001E-2</v>
      </c>
      <c r="H57" s="39">
        <v>2.1999999999999999E-2</v>
      </c>
      <c r="I57" s="39">
        <v>4.5991999999999997</v>
      </c>
      <c r="J57" s="39">
        <v>15.61</v>
      </c>
      <c r="K57" s="39">
        <v>23.911000000000001</v>
      </c>
      <c r="L57" s="39">
        <v>8.5909999999999993</v>
      </c>
      <c r="M57" s="39">
        <v>8.8179999999999996</v>
      </c>
      <c r="N57" s="22">
        <v>12.417039999999998</v>
      </c>
      <c r="O57" s="13">
        <v>14</v>
      </c>
      <c r="P57" s="13">
        <v>15.33168</v>
      </c>
      <c r="Q57" s="14">
        <v>14.91072</v>
      </c>
    </row>
    <row r="58" spans="1:17">
      <c r="A58" s="31"/>
      <c r="B58" s="20" t="s">
        <v>92</v>
      </c>
      <c r="C58" s="21" t="s">
        <v>93</v>
      </c>
      <c r="D58" s="11">
        <v>17.48</v>
      </c>
      <c r="E58" s="11">
        <v>5</v>
      </c>
      <c r="F58" s="11">
        <v>66.709000000000003</v>
      </c>
      <c r="G58" s="11">
        <v>5.0250000000000004</v>
      </c>
      <c r="H58" s="11">
        <v>65.77</v>
      </c>
      <c r="I58" s="11">
        <v>232.94300000000001</v>
      </c>
      <c r="J58" s="11">
        <v>537.74</v>
      </c>
      <c r="K58" s="11">
        <v>508.1234</v>
      </c>
      <c r="L58" s="11">
        <v>549.69899999999996</v>
      </c>
      <c r="M58" s="11">
        <v>380.65566000000001</v>
      </c>
      <c r="N58" s="22">
        <v>705.08682999999996</v>
      </c>
      <c r="O58" s="13">
        <v>821.22657000000004</v>
      </c>
      <c r="P58" s="13">
        <v>533.64099999999996</v>
      </c>
      <c r="Q58" s="14">
        <v>565.66764000000001</v>
      </c>
    </row>
    <row r="59" spans="1:17">
      <c r="A59" s="31"/>
      <c r="B59" s="20" t="s">
        <v>94</v>
      </c>
      <c r="C59" s="21" t="s">
        <v>95</v>
      </c>
      <c r="D59" s="11">
        <v>5.6859999999999999</v>
      </c>
      <c r="E59" s="11">
        <v>8.1579999999999995</v>
      </c>
      <c r="F59" s="11">
        <v>21.687000000000001</v>
      </c>
      <c r="G59" s="11">
        <v>35.147999999999996</v>
      </c>
      <c r="H59" s="11">
        <v>5.0579999999999998</v>
      </c>
      <c r="I59" s="11">
        <v>8.9920000000000009</v>
      </c>
      <c r="J59" s="11">
        <v>65.009600000000006</v>
      </c>
      <c r="K59" s="11">
        <v>146.30110999999999</v>
      </c>
      <c r="L59" s="11">
        <v>58.757999999999996</v>
      </c>
      <c r="M59" s="11">
        <v>107.372</v>
      </c>
      <c r="N59" s="22">
        <v>71.140740000000008</v>
      </c>
      <c r="O59" s="13">
        <v>195.45461</v>
      </c>
      <c r="P59" s="13">
        <v>23.092089999999999</v>
      </c>
      <c r="Q59" s="14">
        <v>103.71819000000001</v>
      </c>
    </row>
    <row r="60" spans="1:17">
      <c r="A60" s="31"/>
      <c r="B60" s="20" t="s">
        <v>96</v>
      </c>
      <c r="C60" s="33" t="s">
        <v>97</v>
      </c>
      <c r="D60" s="11"/>
      <c r="E60" s="11">
        <v>28</v>
      </c>
      <c r="F60" s="11">
        <v>4.05</v>
      </c>
      <c r="G60" s="11"/>
      <c r="H60" s="11"/>
      <c r="I60" s="11">
        <v>138.97</v>
      </c>
      <c r="J60" s="11">
        <v>377.28300000000002</v>
      </c>
      <c r="K60" s="11">
        <v>177.29781</v>
      </c>
      <c r="L60" s="11"/>
      <c r="M60" s="11"/>
      <c r="N60" s="26"/>
      <c r="O60" s="13">
        <v>552.52071999999998</v>
      </c>
      <c r="P60" s="13">
        <v>178</v>
      </c>
      <c r="Q60" s="14"/>
    </row>
    <row r="61" spans="1:17">
      <c r="A61" s="38"/>
      <c r="B61" s="34" t="s">
        <v>98</v>
      </c>
      <c r="C61" s="21" t="s">
        <v>99</v>
      </c>
      <c r="D61" s="11"/>
      <c r="E61" s="11"/>
      <c r="F61" s="11"/>
      <c r="G61" s="11"/>
      <c r="H61" s="11">
        <v>0.24</v>
      </c>
      <c r="I61" s="11"/>
      <c r="J61" s="11">
        <v>112.32</v>
      </c>
      <c r="K61" s="11">
        <v>555.24449000000004</v>
      </c>
      <c r="L61" s="11"/>
      <c r="M61" s="11"/>
      <c r="N61" s="26"/>
      <c r="O61" s="11"/>
      <c r="P61" s="11"/>
      <c r="Q61" s="23"/>
    </row>
    <row r="62" spans="1:17">
      <c r="A62" s="40"/>
      <c r="B62" s="9" t="s">
        <v>100</v>
      </c>
      <c r="C62" s="10" t="s">
        <v>101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0.40899999999999997</v>
      </c>
      <c r="K62" s="11">
        <v>0</v>
      </c>
      <c r="L62" s="11">
        <v>5.9980000000000002</v>
      </c>
      <c r="M62" s="11">
        <v>27.133929999999999</v>
      </c>
      <c r="N62" s="26">
        <v>0</v>
      </c>
      <c r="O62" s="11">
        <v>0</v>
      </c>
      <c r="P62" s="11">
        <v>0</v>
      </c>
      <c r="Q62" s="23">
        <v>0</v>
      </c>
    </row>
    <row r="63" spans="1:17">
      <c r="A63" s="40"/>
      <c r="B63" s="9" t="s">
        <v>102</v>
      </c>
      <c r="C63" s="10" t="s">
        <v>103</v>
      </c>
      <c r="D63" s="11"/>
      <c r="E63" s="11">
        <v>2.84</v>
      </c>
      <c r="F63" s="11"/>
      <c r="G63" s="11"/>
      <c r="H63" s="11"/>
      <c r="I63" s="11"/>
      <c r="J63" s="11">
        <v>7.6749999999999998</v>
      </c>
      <c r="K63" s="11">
        <v>75.811999999999998</v>
      </c>
      <c r="L63" s="11">
        <v>70.25</v>
      </c>
      <c r="M63" s="11">
        <v>27.728760000000001</v>
      </c>
      <c r="N63" s="22">
        <v>2.7504</v>
      </c>
      <c r="O63" s="11"/>
      <c r="P63" s="13">
        <v>3.7374999999999998</v>
      </c>
      <c r="Q63" s="23"/>
    </row>
    <row r="64" spans="1:17">
      <c r="A64" s="38"/>
      <c r="B64" s="41"/>
      <c r="C64" s="42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22"/>
      <c r="O64" s="13"/>
      <c r="P64" s="13"/>
      <c r="Q64" s="14"/>
    </row>
    <row r="65" spans="1:17">
      <c r="A65" s="15" t="s">
        <v>104</v>
      </c>
      <c r="B65" s="24"/>
      <c r="C65" s="17" t="s">
        <v>105</v>
      </c>
      <c r="D65" s="18">
        <f t="shared" ref="D65:P65" si="11">SUM(D66:D67)</f>
        <v>58.559999999999995</v>
      </c>
      <c r="E65" s="18">
        <f t="shared" si="11"/>
        <v>133.09199999999998</v>
      </c>
      <c r="F65" s="18">
        <f t="shared" si="11"/>
        <v>64.126999999999995</v>
      </c>
      <c r="G65" s="18">
        <f t="shared" si="11"/>
        <v>281.34100000000001</v>
      </c>
      <c r="H65" s="18">
        <f t="shared" si="11"/>
        <v>251.34700000000001</v>
      </c>
      <c r="I65" s="18">
        <f t="shared" si="11"/>
        <v>296.35000000000002</v>
      </c>
      <c r="J65" s="18">
        <f t="shared" si="11"/>
        <v>542.34900000000005</v>
      </c>
      <c r="K65" s="18">
        <f t="shared" si="11"/>
        <v>120.22057</v>
      </c>
      <c r="L65" s="18">
        <f t="shared" si="11"/>
        <v>258.048</v>
      </c>
      <c r="M65" s="18">
        <f t="shared" si="11"/>
        <v>534.40869999999995</v>
      </c>
      <c r="N65" s="18">
        <f t="shared" si="11"/>
        <v>487.71377000000001</v>
      </c>
      <c r="O65" s="18">
        <f t="shared" si="11"/>
        <v>400.178</v>
      </c>
      <c r="P65" s="18">
        <f t="shared" si="11"/>
        <v>322.51321999999999</v>
      </c>
      <c r="Q65" s="19">
        <f>SUM(Q66:Q67)</f>
        <v>188.66394</v>
      </c>
    </row>
    <row r="66" spans="1:17">
      <c r="A66" s="31"/>
      <c r="B66" s="20" t="s">
        <v>106</v>
      </c>
      <c r="C66" s="21" t="s">
        <v>107</v>
      </c>
      <c r="D66" s="11">
        <v>52.8</v>
      </c>
      <c r="E66" s="11">
        <v>121.19199999999999</v>
      </c>
      <c r="F66" s="11">
        <v>57.536000000000001</v>
      </c>
      <c r="G66" s="11">
        <v>168.23500000000001</v>
      </c>
      <c r="H66" s="11">
        <v>243.435</v>
      </c>
      <c r="I66" s="11">
        <v>243.328</v>
      </c>
      <c r="J66" s="11">
        <v>306.52300000000002</v>
      </c>
      <c r="K66" s="11">
        <v>89.292379999999994</v>
      </c>
      <c r="L66" s="11">
        <v>160.505</v>
      </c>
      <c r="M66" s="11">
        <v>371.99169999999998</v>
      </c>
      <c r="N66" s="22">
        <v>474.62177000000003</v>
      </c>
      <c r="O66" s="13">
        <v>373.26299999999998</v>
      </c>
      <c r="P66" s="13">
        <v>251.37002000000001</v>
      </c>
      <c r="Q66" s="14">
        <v>165.20993999999999</v>
      </c>
    </row>
    <row r="67" spans="1:17">
      <c r="A67" s="43"/>
      <c r="B67" s="20" t="s">
        <v>108</v>
      </c>
      <c r="C67" s="21" t="s">
        <v>109</v>
      </c>
      <c r="D67" s="11">
        <v>5.76</v>
      </c>
      <c r="E67" s="11">
        <v>11.9</v>
      </c>
      <c r="F67" s="11">
        <v>6.5910000000000002</v>
      </c>
      <c r="G67" s="11">
        <v>113.10599999999999</v>
      </c>
      <c r="H67" s="11">
        <v>7.9119999999999999</v>
      </c>
      <c r="I67" s="11">
        <v>53.021999999999998</v>
      </c>
      <c r="J67" s="11">
        <v>235.82599999999999</v>
      </c>
      <c r="K67" s="11">
        <v>30.928190000000001</v>
      </c>
      <c r="L67" s="11">
        <v>97.543000000000006</v>
      </c>
      <c r="M67" s="11">
        <v>162.417</v>
      </c>
      <c r="N67" s="22">
        <v>13.092000000000001</v>
      </c>
      <c r="O67" s="13">
        <v>26.914999999999999</v>
      </c>
      <c r="P67" s="13">
        <v>71.143199999999993</v>
      </c>
      <c r="Q67" s="14">
        <v>23.454000000000001</v>
      </c>
    </row>
    <row r="68" spans="1:17">
      <c r="A68" s="36"/>
      <c r="B68" s="20"/>
      <c r="C68" s="10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22"/>
      <c r="O68" s="13"/>
      <c r="P68" s="13"/>
      <c r="Q68" s="14"/>
    </row>
    <row r="69" spans="1:17">
      <c r="A69" s="15" t="s">
        <v>110</v>
      </c>
      <c r="B69" s="24"/>
      <c r="C69" s="17" t="s">
        <v>111</v>
      </c>
      <c r="D69" s="18">
        <f t="shared" ref="D69:P69" si="12">SUM(D70:D72)</f>
        <v>237.791</v>
      </c>
      <c r="E69" s="18">
        <f t="shared" si="12"/>
        <v>69.078000000000003</v>
      </c>
      <c r="F69" s="18">
        <f t="shared" si="12"/>
        <v>124.37599999999999</v>
      </c>
      <c r="G69" s="18">
        <f t="shared" si="12"/>
        <v>14.42</v>
      </c>
      <c r="H69" s="18">
        <f t="shared" si="12"/>
        <v>69.701000000000008</v>
      </c>
      <c r="I69" s="18">
        <f t="shared" si="12"/>
        <v>91.07</v>
      </c>
      <c r="J69" s="18">
        <f t="shared" si="12"/>
        <v>357.41675000000004</v>
      </c>
      <c r="K69" s="18">
        <f t="shared" si="12"/>
        <v>96.304720000000003</v>
      </c>
      <c r="L69" s="18">
        <f t="shared" si="12"/>
        <v>488.78900000000004</v>
      </c>
      <c r="M69" s="18">
        <f t="shared" si="12"/>
        <v>396.88073000000003</v>
      </c>
      <c r="N69" s="18">
        <f t="shared" si="12"/>
        <v>629.22217000000001</v>
      </c>
      <c r="O69" s="18">
        <f t="shared" si="12"/>
        <v>597.34113000000002</v>
      </c>
      <c r="P69" s="18">
        <f t="shared" si="12"/>
        <v>148.50509</v>
      </c>
      <c r="Q69" s="19">
        <f>SUM(Q70:Q72)</f>
        <v>26.970970000000001</v>
      </c>
    </row>
    <row r="70" spans="1:17">
      <c r="A70" s="31"/>
      <c r="B70" s="20" t="s">
        <v>112</v>
      </c>
      <c r="C70" s="21" t="s">
        <v>113</v>
      </c>
      <c r="D70" s="11">
        <v>220.31100000000001</v>
      </c>
      <c r="E70" s="11">
        <v>51.028000000000006</v>
      </c>
      <c r="F70" s="11">
        <v>98.917999999999992</v>
      </c>
      <c r="G70" s="11">
        <v>5.97</v>
      </c>
      <c r="H70" s="11">
        <v>69.701000000000008</v>
      </c>
      <c r="I70" s="11">
        <v>76.27</v>
      </c>
      <c r="J70" s="11">
        <v>69.46575</v>
      </c>
      <c r="K70" s="11">
        <v>14.4</v>
      </c>
      <c r="L70" s="11">
        <v>403.31600000000003</v>
      </c>
      <c r="M70" s="11">
        <v>375.68375000000003</v>
      </c>
      <c r="N70" s="22">
        <v>222.46696</v>
      </c>
      <c r="O70" s="13">
        <v>402.12666999999999</v>
      </c>
      <c r="P70" s="13">
        <v>67.33</v>
      </c>
      <c r="Q70" s="14">
        <v>8.66</v>
      </c>
    </row>
    <row r="71" spans="1:17">
      <c r="A71" s="31"/>
      <c r="B71" s="20" t="s">
        <v>114</v>
      </c>
      <c r="C71" s="21" t="s">
        <v>115</v>
      </c>
      <c r="D71" s="11">
        <v>15.78</v>
      </c>
      <c r="E71" s="11">
        <v>18.05</v>
      </c>
      <c r="F71" s="11">
        <v>25.457999999999998</v>
      </c>
      <c r="G71" s="11">
        <v>6.6</v>
      </c>
      <c r="H71" s="11"/>
      <c r="I71" s="11">
        <v>14.8</v>
      </c>
      <c r="J71" s="11">
        <v>287.95100000000002</v>
      </c>
      <c r="K71" s="11">
        <v>81.904719999999998</v>
      </c>
      <c r="L71" s="11">
        <v>84.691999999999993</v>
      </c>
      <c r="M71" s="11">
        <v>16.296980000000001</v>
      </c>
      <c r="N71" s="22">
        <v>165.7552</v>
      </c>
      <c r="O71" s="13">
        <v>195.21446</v>
      </c>
      <c r="P71" s="13">
        <v>71.174499999999995</v>
      </c>
      <c r="Q71" s="14">
        <v>18.310970000000001</v>
      </c>
    </row>
    <row r="72" spans="1:17">
      <c r="A72" s="31"/>
      <c r="B72" s="20" t="s">
        <v>116</v>
      </c>
      <c r="C72" s="10" t="s">
        <v>117</v>
      </c>
      <c r="D72" s="11">
        <v>1.7</v>
      </c>
      <c r="E72" s="11"/>
      <c r="F72" s="11"/>
      <c r="G72" s="11">
        <v>1.85</v>
      </c>
      <c r="H72" s="11"/>
      <c r="I72" s="11"/>
      <c r="J72" s="11"/>
      <c r="K72" s="11"/>
      <c r="L72" s="11">
        <v>0.78100000000000003</v>
      </c>
      <c r="M72" s="11">
        <v>4.9000000000000004</v>
      </c>
      <c r="N72" s="22">
        <v>241.00001</v>
      </c>
      <c r="O72" s="11"/>
      <c r="P72" s="13">
        <v>10.000590000000001</v>
      </c>
      <c r="Q72" s="23"/>
    </row>
    <row r="73" spans="1:17">
      <c r="A73" s="44"/>
      <c r="B73" s="20"/>
      <c r="C73" s="2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22"/>
      <c r="O73" s="13"/>
      <c r="P73" s="13"/>
      <c r="Q73" s="14"/>
    </row>
    <row r="74" spans="1:17">
      <c r="A74" s="15" t="s">
        <v>118</v>
      </c>
      <c r="B74" s="24"/>
      <c r="C74" s="27" t="s">
        <v>119</v>
      </c>
      <c r="D74" s="18">
        <f t="shared" ref="D74:P74" si="13">SUM(D75:D76)</f>
        <v>49.694000000000003</v>
      </c>
      <c r="E74" s="18">
        <f t="shared" si="13"/>
        <v>26.6</v>
      </c>
      <c r="F74" s="18">
        <f t="shared" si="13"/>
        <v>34.674999999999997</v>
      </c>
      <c r="G74" s="18">
        <f t="shared" si="13"/>
        <v>26.741</v>
      </c>
      <c r="H74" s="18">
        <f t="shared" si="13"/>
        <v>77.55</v>
      </c>
      <c r="I74" s="18">
        <f t="shared" si="13"/>
        <v>31.8902</v>
      </c>
      <c r="J74" s="18">
        <f t="shared" si="13"/>
        <v>39.242400000000004</v>
      </c>
      <c r="K74" s="18">
        <f t="shared" si="13"/>
        <v>984.78</v>
      </c>
      <c r="L74" s="18">
        <f t="shared" si="13"/>
        <v>1800.421</v>
      </c>
      <c r="M74" s="18">
        <f t="shared" si="13"/>
        <v>290.19600000000003</v>
      </c>
      <c r="N74" s="18">
        <f t="shared" si="13"/>
        <v>733.62369999999999</v>
      </c>
      <c r="O74" s="18">
        <f t="shared" si="13"/>
        <v>1130.7910200000001</v>
      </c>
      <c r="P74" s="18">
        <f t="shared" si="13"/>
        <v>2681.9095600000001</v>
      </c>
      <c r="Q74" s="19">
        <f>SUM(Q75:Q76)</f>
        <v>982.59500000000003</v>
      </c>
    </row>
    <row r="75" spans="1:17">
      <c r="A75" s="31"/>
      <c r="B75" s="20" t="s">
        <v>120</v>
      </c>
      <c r="C75" s="10" t="s">
        <v>121</v>
      </c>
      <c r="D75" s="11">
        <v>49.694000000000003</v>
      </c>
      <c r="E75" s="11">
        <v>26.6</v>
      </c>
      <c r="F75" s="11">
        <v>34.674999999999997</v>
      </c>
      <c r="G75" s="11">
        <v>0.32</v>
      </c>
      <c r="H75" s="11">
        <v>77.55</v>
      </c>
      <c r="I75" s="11">
        <v>30.3902</v>
      </c>
      <c r="J75" s="11">
        <v>39.242400000000004</v>
      </c>
      <c r="K75" s="11">
        <v>374.8</v>
      </c>
      <c r="L75" s="11">
        <v>1054.5840000000001</v>
      </c>
      <c r="M75" s="11">
        <v>195.196</v>
      </c>
      <c r="N75" s="22">
        <v>458.72769999999997</v>
      </c>
      <c r="O75" s="13">
        <v>771.66502000000003</v>
      </c>
      <c r="P75" s="13">
        <v>749.64396999999997</v>
      </c>
      <c r="Q75" s="14">
        <v>426.56891000000002</v>
      </c>
    </row>
    <row r="76" spans="1:17">
      <c r="A76" s="38"/>
      <c r="B76" s="20" t="s">
        <v>122</v>
      </c>
      <c r="C76" s="21" t="s">
        <v>123</v>
      </c>
      <c r="D76" s="11"/>
      <c r="E76" s="11"/>
      <c r="F76" s="11"/>
      <c r="G76" s="11">
        <v>26.420999999999999</v>
      </c>
      <c r="H76" s="11"/>
      <c r="I76" s="11">
        <v>1.5</v>
      </c>
      <c r="J76" s="11"/>
      <c r="K76" s="11">
        <v>609.98</v>
      </c>
      <c r="L76" s="11">
        <v>745.83699999999999</v>
      </c>
      <c r="M76" s="11">
        <v>95</v>
      </c>
      <c r="N76" s="22">
        <v>274.89600000000002</v>
      </c>
      <c r="O76" s="13">
        <v>359.12599999999998</v>
      </c>
      <c r="P76" s="13">
        <v>1932.26559</v>
      </c>
      <c r="Q76" s="14">
        <v>556.02608999999995</v>
      </c>
    </row>
    <row r="77" spans="1:17">
      <c r="A77" s="31"/>
      <c r="B77" s="9"/>
      <c r="C77" s="10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22"/>
      <c r="O77" s="13"/>
      <c r="P77" s="13"/>
      <c r="Q77" s="14"/>
    </row>
    <row r="78" spans="1:17">
      <c r="A78" s="38"/>
      <c r="B78" s="30" t="s">
        <v>124</v>
      </c>
      <c r="C78" s="37" t="s">
        <v>125</v>
      </c>
      <c r="D78" s="28">
        <v>17.47</v>
      </c>
      <c r="E78" s="28">
        <v>19.350000000000001</v>
      </c>
      <c r="F78" s="28"/>
      <c r="G78" s="28">
        <v>17.347999999999999</v>
      </c>
      <c r="H78" s="28">
        <v>20.25</v>
      </c>
      <c r="I78" s="28">
        <v>26.561</v>
      </c>
      <c r="J78" s="28">
        <v>23.63</v>
      </c>
      <c r="K78" s="28">
        <v>2.99</v>
      </c>
      <c r="L78" s="28">
        <v>52.16</v>
      </c>
      <c r="M78" s="28">
        <v>79.75</v>
      </c>
      <c r="N78" s="29">
        <v>65.722300000000004</v>
      </c>
      <c r="O78" s="18">
        <v>238.61</v>
      </c>
      <c r="P78" s="18">
        <v>298.05615999999998</v>
      </c>
      <c r="Q78" s="19">
        <v>447.86696000000001</v>
      </c>
    </row>
    <row r="79" spans="1:17">
      <c r="A79" s="31"/>
      <c r="B79" s="9"/>
      <c r="C79" s="10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22"/>
      <c r="O79" s="13"/>
      <c r="P79" s="13"/>
      <c r="Q79" s="14"/>
    </row>
    <row r="80" spans="1:17">
      <c r="A80" s="15" t="s">
        <v>126</v>
      </c>
      <c r="B80" s="24"/>
      <c r="C80" s="37" t="s">
        <v>127</v>
      </c>
      <c r="D80" s="18">
        <f t="shared" ref="D80:P80" si="14">SUM(D81:D90)</f>
        <v>2162.8940000000002</v>
      </c>
      <c r="E80" s="18">
        <f t="shared" si="14"/>
        <v>2800.0509999999995</v>
      </c>
      <c r="F80" s="18">
        <f t="shared" si="14"/>
        <v>2824.4410000000003</v>
      </c>
      <c r="G80" s="18">
        <f t="shared" si="14"/>
        <v>3588.232</v>
      </c>
      <c r="H80" s="18">
        <f t="shared" si="14"/>
        <v>5995.5680000000002</v>
      </c>
      <c r="I80" s="18">
        <f t="shared" si="14"/>
        <v>5719.7797899999987</v>
      </c>
      <c r="J80" s="18">
        <f t="shared" si="14"/>
        <v>7612.3079100000004</v>
      </c>
      <c r="K80" s="18">
        <f t="shared" si="14"/>
        <v>10504.891769999998</v>
      </c>
      <c r="L80" s="18">
        <f t="shared" si="14"/>
        <v>17471.436999999998</v>
      </c>
      <c r="M80" s="18">
        <f t="shared" si="14"/>
        <v>14780.172830000001</v>
      </c>
      <c r="N80" s="18">
        <f t="shared" si="14"/>
        <v>17690.787219999998</v>
      </c>
      <c r="O80" s="18">
        <f t="shared" si="14"/>
        <v>23607.651569999998</v>
      </c>
      <c r="P80" s="18">
        <f t="shared" si="14"/>
        <v>23922.707450000002</v>
      </c>
      <c r="Q80" s="19">
        <f>SUM(Q81:Q90)</f>
        <v>19763.890889999995</v>
      </c>
    </row>
    <row r="81" spans="1:17">
      <c r="A81" s="31"/>
      <c r="B81" s="20" t="s">
        <v>128</v>
      </c>
      <c r="C81" s="10" t="s">
        <v>129</v>
      </c>
      <c r="D81" s="11">
        <v>1213.972</v>
      </c>
      <c r="E81" s="11">
        <v>1427.548</v>
      </c>
      <c r="F81" s="11">
        <v>1590.796</v>
      </c>
      <c r="G81" s="11">
        <v>1753.1859999999999</v>
      </c>
      <c r="H81" s="11">
        <v>4125.7449999999999</v>
      </c>
      <c r="I81" s="11">
        <v>5069.2830700000004</v>
      </c>
      <c r="J81" s="11">
        <v>7016.0165100000004</v>
      </c>
      <c r="K81" s="11">
        <v>8780.9609600000003</v>
      </c>
      <c r="L81" s="11">
        <v>13886.395</v>
      </c>
      <c r="M81" s="11">
        <v>12271.40389</v>
      </c>
      <c r="N81" s="22">
        <v>13341.65835</v>
      </c>
      <c r="O81" s="13">
        <v>17159.047460000002</v>
      </c>
      <c r="P81" s="13">
        <v>17824.659339999998</v>
      </c>
      <c r="Q81" s="14">
        <v>12123.44817</v>
      </c>
    </row>
    <row r="82" spans="1:17">
      <c r="A82" s="15"/>
      <c r="B82" s="45" t="s">
        <v>130</v>
      </c>
      <c r="C82" s="10" t="s">
        <v>131</v>
      </c>
      <c r="D82" s="11"/>
      <c r="E82" s="11"/>
      <c r="F82" s="11"/>
      <c r="G82" s="11">
        <v>10</v>
      </c>
      <c r="H82" s="11">
        <v>0.31</v>
      </c>
      <c r="I82" s="11">
        <v>1.9020000000000001</v>
      </c>
      <c r="J82" s="11">
        <v>1.6970000000000001</v>
      </c>
      <c r="K82" s="11">
        <v>5.0939999999999994</v>
      </c>
      <c r="L82" s="11">
        <v>3.9299999999999997</v>
      </c>
      <c r="M82" s="11">
        <v>1.51</v>
      </c>
      <c r="N82" s="22">
        <v>56.496999999999993</v>
      </c>
      <c r="O82" s="13">
        <v>41.379999999999995</v>
      </c>
      <c r="P82" s="13">
        <v>20.164999999999999</v>
      </c>
      <c r="Q82" s="14">
        <v>13.32</v>
      </c>
    </row>
    <row r="83" spans="1:17">
      <c r="A83" s="31"/>
      <c r="B83" s="20" t="s">
        <v>132</v>
      </c>
      <c r="C83" s="21" t="s">
        <v>133</v>
      </c>
      <c r="D83" s="11">
        <v>859.52800000000002</v>
      </c>
      <c r="E83" s="11">
        <v>1261.6880000000001</v>
      </c>
      <c r="F83" s="11">
        <v>1116.2460000000001</v>
      </c>
      <c r="G83" s="11">
        <v>1675.145</v>
      </c>
      <c r="H83" s="11">
        <v>1503.8889999999999</v>
      </c>
      <c r="I83" s="11">
        <v>252.07785000000001</v>
      </c>
      <c r="J83" s="11">
        <v>324.11034999999998</v>
      </c>
      <c r="K83" s="11">
        <v>1023.3872699999999</v>
      </c>
      <c r="L83" s="11">
        <v>1898.0119999999999</v>
      </c>
      <c r="M83" s="11">
        <v>1385.4645399999999</v>
      </c>
      <c r="N83" s="22">
        <v>2301.7784900000001</v>
      </c>
      <c r="O83" s="13">
        <v>2639.6833099999999</v>
      </c>
      <c r="P83" s="13">
        <v>2357.4866999999999</v>
      </c>
      <c r="Q83" s="14">
        <v>3187.6094899999998</v>
      </c>
    </row>
    <row r="84" spans="1:17">
      <c r="A84" s="31"/>
      <c r="B84" s="20" t="s">
        <v>134</v>
      </c>
      <c r="C84" s="10" t="s">
        <v>135</v>
      </c>
      <c r="D84" s="11">
        <v>17.983000000000001</v>
      </c>
      <c r="E84" s="11">
        <v>76.010999999999996</v>
      </c>
      <c r="F84" s="11">
        <v>45.12</v>
      </c>
      <c r="G84" s="11">
        <v>30.41</v>
      </c>
      <c r="H84" s="11">
        <v>183.19800000000001</v>
      </c>
      <c r="I84" s="11">
        <v>253.53224</v>
      </c>
      <c r="J84" s="11">
        <v>177.38935000000001</v>
      </c>
      <c r="K84" s="11">
        <v>583.01495999999997</v>
      </c>
      <c r="L84" s="11">
        <v>1284.0830000000001</v>
      </c>
      <c r="M84" s="11">
        <v>673.57245</v>
      </c>
      <c r="N84" s="22">
        <v>1185.44425</v>
      </c>
      <c r="O84" s="13">
        <v>2800.1938700000001</v>
      </c>
      <c r="P84" s="13">
        <v>3068.5647600000002</v>
      </c>
      <c r="Q84" s="14">
        <v>3673.2953900000002</v>
      </c>
    </row>
    <row r="85" spans="1:17">
      <c r="A85" s="31"/>
      <c r="B85" s="20" t="s">
        <v>136</v>
      </c>
      <c r="C85" s="21" t="s">
        <v>137</v>
      </c>
      <c r="D85" s="11">
        <v>6.5369999999999999</v>
      </c>
      <c r="E85" s="11">
        <v>0.16500000000000001</v>
      </c>
      <c r="F85" s="11">
        <v>15.112</v>
      </c>
      <c r="G85" s="11">
        <v>36.087000000000003</v>
      </c>
      <c r="H85" s="11">
        <v>81</v>
      </c>
      <c r="I85" s="11">
        <v>23.327020000000001</v>
      </c>
      <c r="J85" s="11">
        <v>4.7501100000000003</v>
      </c>
      <c r="K85" s="11">
        <v>14.937950000000001</v>
      </c>
      <c r="L85" s="11">
        <v>67.05</v>
      </c>
      <c r="M85" s="11">
        <v>243.52037000000001</v>
      </c>
      <c r="N85" s="22">
        <v>344.00623000000002</v>
      </c>
      <c r="O85" s="13">
        <v>485.69441999999998</v>
      </c>
      <c r="P85" s="13">
        <v>437.25563</v>
      </c>
      <c r="Q85" s="14">
        <v>456.06340999999998</v>
      </c>
    </row>
    <row r="86" spans="1:17">
      <c r="A86" s="31"/>
      <c r="B86" s="20" t="s">
        <v>139</v>
      </c>
      <c r="C86" s="21" t="s">
        <v>140</v>
      </c>
      <c r="D86" s="11">
        <v>12.554</v>
      </c>
      <c r="E86" s="11">
        <v>1.3919999999999999</v>
      </c>
      <c r="F86" s="11">
        <v>2.3639999999999999</v>
      </c>
      <c r="G86" s="11">
        <v>52.517000000000003</v>
      </c>
      <c r="H86" s="11">
        <v>42.991</v>
      </c>
      <c r="I86" s="11">
        <v>28.78436</v>
      </c>
      <c r="J86" s="11">
        <v>20.951530000000002</v>
      </c>
      <c r="K86" s="11">
        <v>63.476840000000003</v>
      </c>
      <c r="L86" s="11">
        <v>36.512999999999998</v>
      </c>
      <c r="M86" s="11">
        <v>154.57241999999999</v>
      </c>
      <c r="N86" s="22">
        <v>35.182029999999997</v>
      </c>
      <c r="O86" s="13">
        <v>205.63077999999999</v>
      </c>
      <c r="P86" s="13">
        <v>60.769939999999998</v>
      </c>
      <c r="Q86" s="14">
        <v>52.448</v>
      </c>
    </row>
    <row r="87" spans="1:17">
      <c r="A87" s="38"/>
      <c r="B87" s="9" t="s">
        <v>141</v>
      </c>
      <c r="C87" s="10" t="s">
        <v>142</v>
      </c>
      <c r="D87" s="11">
        <v>1.55</v>
      </c>
      <c r="E87" s="11">
        <v>2.0059999999999998</v>
      </c>
      <c r="F87" s="11">
        <v>2.0059999999999998</v>
      </c>
      <c r="G87" s="11">
        <v>1.502</v>
      </c>
      <c r="H87" s="11">
        <v>0.95499999999999996</v>
      </c>
      <c r="I87" s="11">
        <v>15.706250000000001</v>
      </c>
      <c r="J87" s="11">
        <v>5.0068400000000004</v>
      </c>
      <c r="K87" s="11">
        <v>8.2027900000000002</v>
      </c>
      <c r="L87" s="11">
        <v>15.879</v>
      </c>
      <c r="M87" s="11">
        <v>28.975259999999999</v>
      </c>
      <c r="N87" s="22">
        <v>53.308700000000002</v>
      </c>
      <c r="O87" s="13">
        <v>93.517179999999996</v>
      </c>
      <c r="P87" s="13">
        <v>50.601599999999998</v>
      </c>
      <c r="Q87" s="14">
        <v>79.281559999999999</v>
      </c>
    </row>
    <row r="88" spans="1:17">
      <c r="A88" s="31"/>
      <c r="B88" s="20" t="s">
        <v>143</v>
      </c>
      <c r="C88" s="10" t="s">
        <v>144</v>
      </c>
      <c r="D88" s="11">
        <v>12.085000000000001</v>
      </c>
      <c r="E88" s="11">
        <v>11.169</v>
      </c>
      <c r="F88" s="11">
        <v>9.6000000000000002E-2</v>
      </c>
      <c r="G88" s="11">
        <v>0.98499999999999999</v>
      </c>
      <c r="H88" s="11">
        <v>43.28</v>
      </c>
      <c r="I88" s="11">
        <v>26.785</v>
      </c>
      <c r="J88" s="11">
        <v>28.401219999999999</v>
      </c>
      <c r="K88" s="11">
        <v>11.547000000000001</v>
      </c>
      <c r="L88" s="11">
        <v>71.691000000000003</v>
      </c>
      <c r="M88" s="11">
        <v>11.453900000000001</v>
      </c>
      <c r="N88" s="22">
        <v>55.983359999999998</v>
      </c>
      <c r="O88" s="13">
        <v>22.703119999999998</v>
      </c>
      <c r="P88" s="13">
        <v>32.387239999999998</v>
      </c>
      <c r="Q88" s="14">
        <v>50.897869999999998</v>
      </c>
    </row>
    <row r="89" spans="1:17">
      <c r="A89" s="38"/>
      <c r="B89" s="20" t="s">
        <v>145</v>
      </c>
      <c r="C89" s="10" t="s">
        <v>146</v>
      </c>
      <c r="D89" s="11">
        <v>38.685000000000002</v>
      </c>
      <c r="E89" s="11">
        <v>20.071999999999999</v>
      </c>
      <c r="F89" s="11">
        <v>52.701000000000001</v>
      </c>
      <c r="G89" s="11">
        <v>28.4</v>
      </c>
      <c r="H89" s="11">
        <v>10.5</v>
      </c>
      <c r="I89" s="11">
        <v>48.381999999999998</v>
      </c>
      <c r="J89" s="11">
        <v>33.984999999999999</v>
      </c>
      <c r="K89" s="11">
        <v>14.27</v>
      </c>
      <c r="L89" s="11">
        <v>207.56800000000001</v>
      </c>
      <c r="M89" s="11">
        <v>9.6999999999999993</v>
      </c>
      <c r="N89" s="22">
        <v>284.80799999999999</v>
      </c>
      <c r="O89" s="13">
        <v>159.80143000000001</v>
      </c>
      <c r="P89" s="13">
        <v>70.817239999999998</v>
      </c>
      <c r="Q89" s="14">
        <v>127.527</v>
      </c>
    </row>
    <row r="90" spans="1:17" ht="15.75" thickBot="1">
      <c r="A90" s="46"/>
      <c r="B90" s="47"/>
      <c r="C90" s="48" t="s">
        <v>147</v>
      </c>
      <c r="D90" s="49">
        <v>0</v>
      </c>
      <c r="E90" s="49">
        <v>0</v>
      </c>
      <c r="F90" s="49">
        <v>0</v>
      </c>
      <c r="G90" s="49">
        <v>0</v>
      </c>
      <c r="H90" s="49">
        <v>3.7</v>
      </c>
      <c r="I90" s="49">
        <v>0</v>
      </c>
      <c r="J90" s="49">
        <v>0</v>
      </c>
      <c r="K90" s="49">
        <v>0</v>
      </c>
      <c r="L90" s="49">
        <v>0.316</v>
      </c>
      <c r="M90" s="49">
        <v>0</v>
      </c>
      <c r="N90" s="50">
        <v>32.120809999999999</v>
      </c>
      <c r="O90" s="49">
        <v>0</v>
      </c>
      <c r="P90" s="49">
        <v>0</v>
      </c>
      <c r="Q90" s="51">
        <v>0</v>
      </c>
    </row>
    <row r="91" spans="1:17" ht="15.75" thickBot="1">
      <c r="A91" s="41"/>
      <c r="B91" s="9"/>
      <c r="C91" s="52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53"/>
    </row>
    <row r="92" spans="1:17">
      <c r="A92" s="12"/>
      <c r="B92" s="54" t="s">
        <v>87</v>
      </c>
      <c r="C92" s="55"/>
      <c r="D92" s="56"/>
      <c r="E92" s="56"/>
      <c r="F92" s="56"/>
      <c r="G92" s="56"/>
      <c r="H92" s="57">
        <v>0.20399999999999999</v>
      </c>
      <c r="I92" s="58"/>
      <c r="J92" s="58"/>
      <c r="K92" s="57">
        <v>13.93622</v>
      </c>
      <c r="L92" s="56"/>
      <c r="M92" s="56"/>
      <c r="N92" s="59"/>
      <c r="O92" s="60"/>
      <c r="P92" s="60"/>
      <c r="Q92" s="61"/>
    </row>
    <row r="93" spans="1:17">
      <c r="A93" s="62"/>
      <c r="B93" s="63" t="s">
        <v>148</v>
      </c>
      <c r="C93" s="10" t="s">
        <v>149</v>
      </c>
      <c r="D93" s="64"/>
      <c r="E93" s="64"/>
      <c r="F93" s="64"/>
      <c r="G93" s="64"/>
      <c r="H93" s="64"/>
      <c r="I93" s="64"/>
      <c r="J93" s="64"/>
      <c r="K93" s="64">
        <v>13.93622</v>
      </c>
      <c r="L93" s="64"/>
      <c r="M93" s="64"/>
      <c r="N93" s="22"/>
      <c r="O93" s="12"/>
      <c r="P93" s="12"/>
      <c r="Q93" s="65"/>
    </row>
    <row r="94" spans="1:17" ht="15.75" thickBot="1">
      <c r="A94" s="62"/>
      <c r="B94" s="66" t="s">
        <v>150</v>
      </c>
      <c r="C94" s="48" t="s">
        <v>151</v>
      </c>
      <c r="D94" s="67"/>
      <c r="E94" s="67"/>
      <c r="F94" s="67"/>
      <c r="G94" s="67"/>
      <c r="H94" s="67">
        <v>0.20399999999999999</v>
      </c>
      <c r="I94" s="67"/>
      <c r="J94" s="67"/>
      <c r="K94" s="67"/>
      <c r="L94" s="67"/>
      <c r="M94" s="67"/>
      <c r="N94" s="50"/>
      <c r="O94" s="68"/>
      <c r="P94" s="68"/>
      <c r="Q94" s="69"/>
    </row>
    <row r="95" spans="1:17" ht="15.75" thickBot="1">
      <c r="A95" s="62"/>
      <c r="B95" s="70"/>
      <c r="C95" s="70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53"/>
    </row>
    <row r="96" spans="1:17">
      <c r="A96" s="62"/>
      <c r="B96" s="71" t="s">
        <v>147</v>
      </c>
      <c r="C96" s="72"/>
      <c r="D96" s="60"/>
      <c r="E96" s="60"/>
      <c r="F96" s="60"/>
      <c r="G96" s="60"/>
      <c r="H96" s="73">
        <v>3.7</v>
      </c>
      <c r="I96" s="74"/>
      <c r="J96" s="74"/>
      <c r="K96" s="74"/>
      <c r="L96" s="73">
        <v>0.316</v>
      </c>
      <c r="M96" s="60"/>
      <c r="N96" s="59">
        <f>SUM(N97:N98)</f>
        <v>32.120809999999999</v>
      </c>
      <c r="O96" s="60"/>
      <c r="P96" s="60"/>
      <c r="Q96" s="61"/>
    </row>
    <row r="97" spans="1:17">
      <c r="A97" s="62"/>
      <c r="B97" s="63" t="s">
        <v>152</v>
      </c>
      <c r="C97" s="10" t="s">
        <v>153</v>
      </c>
      <c r="D97" s="75"/>
      <c r="E97" s="75"/>
      <c r="F97" s="75"/>
      <c r="G97" s="75"/>
      <c r="H97" s="75"/>
      <c r="I97" s="75"/>
      <c r="J97" s="75"/>
      <c r="K97" s="75"/>
      <c r="L97" s="75">
        <v>0.316</v>
      </c>
      <c r="M97" s="75"/>
      <c r="N97" s="22">
        <v>32.120809999999999</v>
      </c>
      <c r="O97" s="12"/>
      <c r="P97" s="12"/>
      <c r="Q97" s="65"/>
    </row>
    <row r="98" spans="1:17" ht="15.75" thickBot="1">
      <c r="A98" s="62"/>
      <c r="B98" s="66" t="s">
        <v>154</v>
      </c>
      <c r="C98" s="48" t="s">
        <v>155</v>
      </c>
      <c r="D98" s="76"/>
      <c r="E98" s="76"/>
      <c r="F98" s="76"/>
      <c r="G98" s="76"/>
      <c r="H98" s="76">
        <v>3.7</v>
      </c>
      <c r="I98" s="76"/>
      <c r="J98" s="76"/>
      <c r="K98" s="76"/>
      <c r="L98" s="76"/>
      <c r="M98" s="76"/>
      <c r="N98" s="50"/>
      <c r="O98" s="68"/>
      <c r="P98" s="68"/>
      <c r="Q98" s="69"/>
    </row>
    <row r="100" spans="1:17">
      <c r="A100" t="s">
        <v>156</v>
      </c>
    </row>
    <row r="101" spans="1:17">
      <c r="A101" s="77" t="s">
        <v>157</v>
      </c>
    </row>
    <row r="102" spans="1:17">
      <c r="A102" s="77" t="s">
        <v>158</v>
      </c>
    </row>
  </sheetData>
  <mergeCells count="19">
    <mergeCell ref="O5:O6"/>
    <mergeCell ref="P5:P6"/>
    <mergeCell ref="Q5:Q6"/>
    <mergeCell ref="I5:I6"/>
    <mergeCell ref="J5:J6"/>
    <mergeCell ref="K5:K6"/>
    <mergeCell ref="L5:L6"/>
    <mergeCell ref="M5:M6"/>
    <mergeCell ref="N5:N6"/>
    <mergeCell ref="A1:N1"/>
    <mergeCell ref="A3:N3"/>
    <mergeCell ref="A5:A6"/>
    <mergeCell ref="B5:B6"/>
    <mergeCell ref="C5:C6"/>
    <mergeCell ref="D5:D6"/>
    <mergeCell ref="E5:E6"/>
    <mergeCell ref="F5:F6"/>
    <mergeCell ref="G5:G6"/>
    <mergeCell ref="H5:H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Q102"/>
  <sheetViews>
    <sheetView workbookViewId="0">
      <selection sqref="A1:N1"/>
    </sheetView>
  </sheetViews>
  <sheetFormatPr baseColWidth="10" defaultRowHeight="15"/>
  <cols>
    <col min="1" max="1" width="3.85546875" customWidth="1"/>
    <col min="3" max="3" width="69.85546875" customWidth="1"/>
    <col min="4" max="7" width="7.85546875" bestFit="1" customWidth="1"/>
    <col min="8" max="17" width="8.85546875" bestFit="1" customWidth="1"/>
  </cols>
  <sheetData>
    <row r="1" spans="1:17" ht="19.5">
      <c r="A1" s="313" t="s">
        <v>0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</row>
    <row r="2" spans="1:17" ht="15.75">
      <c r="A2" s="1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>
      <c r="A3" s="314" t="s">
        <v>187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</row>
    <row r="4" spans="1:17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7">
      <c r="A5" s="315"/>
      <c r="B5" s="317" t="s">
        <v>2</v>
      </c>
      <c r="C5" s="317" t="s">
        <v>3</v>
      </c>
      <c r="D5" s="319" t="s">
        <v>4</v>
      </c>
      <c r="E5" s="321" t="s">
        <v>5</v>
      </c>
      <c r="F5" s="323" t="s">
        <v>6</v>
      </c>
      <c r="G5" s="321" t="s">
        <v>7</v>
      </c>
      <c r="H5" s="323" t="s">
        <v>8</v>
      </c>
      <c r="I5" s="321" t="s">
        <v>9</v>
      </c>
      <c r="J5" s="323" t="s">
        <v>10</v>
      </c>
      <c r="K5" s="321" t="s">
        <v>11</v>
      </c>
      <c r="L5" s="323" t="s">
        <v>12</v>
      </c>
      <c r="M5" s="319" t="s">
        <v>13</v>
      </c>
      <c r="N5" s="325" t="s">
        <v>14</v>
      </c>
      <c r="O5" s="325" t="s">
        <v>15</v>
      </c>
      <c r="P5" s="325" t="s">
        <v>16</v>
      </c>
      <c r="Q5" s="327" t="s">
        <v>17</v>
      </c>
    </row>
    <row r="6" spans="1:17" ht="15.75" thickBot="1">
      <c r="A6" s="316"/>
      <c r="B6" s="318"/>
      <c r="C6" s="318"/>
      <c r="D6" s="320"/>
      <c r="E6" s="322"/>
      <c r="F6" s="324"/>
      <c r="G6" s="322"/>
      <c r="H6" s="324"/>
      <c r="I6" s="322"/>
      <c r="J6" s="324"/>
      <c r="K6" s="322"/>
      <c r="L6" s="324"/>
      <c r="M6" s="320"/>
      <c r="N6" s="334"/>
      <c r="O6" s="334"/>
      <c r="P6" s="334"/>
      <c r="Q6" s="335"/>
    </row>
    <row r="7" spans="1:17">
      <c r="A7" s="3"/>
      <c r="B7" s="55"/>
      <c r="C7" s="127" t="s">
        <v>18</v>
      </c>
      <c r="D7" s="6">
        <f>D9+D13+D17+D19+D25+D29+D31+D35+D37+D41+D46+D51+D56+D65+D69+D74+D78+D80</f>
        <v>27697.399999999998</v>
      </c>
      <c r="E7" s="6">
        <f t="shared" ref="E7:Q7" si="0">E9+E13+E17+E19+E25+E29+E31+E35+E37+E41+E46+E51+E56+E65+E69+E74+E78+E80</f>
        <v>26088.293999999998</v>
      </c>
      <c r="F7" s="6">
        <f t="shared" si="0"/>
        <v>30582.478999999999</v>
      </c>
      <c r="G7" s="6">
        <f t="shared" si="0"/>
        <v>33062.012999999999</v>
      </c>
      <c r="H7" s="6">
        <f t="shared" si="0"/>
        <v>50067.237000000001</v>
      </c>
      <c r="I7" s="6">
        <f t="shared" si="0"/>
        <v>53908.290999999997</v>
      </c>
      <c r="J7" s="6">
        <f t="shared" si="0"/>
        <v>108270.591</v>
      </c>
      <c r="K7" s="6">
        <f t="shared" si="0"/>
        <v>162889.89381000001</v>
      </c>
      <c r="L7" s="6">
        <f t="shared" si="0"/>
        <v>286865.33100000001</v>
      </c>
      <c r="M7" s="6">
        <f t="shared" si="0"/>
        <v>221167.38595</v>
      </c>
      <c r="N7" s="6">
        <f t="shared" si="0"/>
        <v>248012.80515999996</v>
      </c>
      <c r="O7" s="6">
        <f t="shared" si="0"/>
        <v>262998.72815999994</v>
      </c>
      <c r="P7" s="6">
        <f t="shared" si="0"/>
        <v>344695.41274</v>
      </c>
      <c r="Q7" s="7">
        <f t="shared" si="0"/>
        <v>268818.01094000007</v>
      </c>
    </row>
    <row r="8" spans="1:17">
      <c r="A8" s="8"/>
      <c r="B8" s="52"/>
      <c r="C8" s="52"/>
      <c r="D8" s="11"/>
      <c r="E8" s="11"/>
      <c r="F8" s="11"/>
      <c r="G8" s="11"/>
      <c r="H8" s="11"/>
      <c r="I8" s="11"/>
      <c r="J8" s="11"/>
      <c r="K8" s="11"/>
      <c r="L8" s="11"/>
      <c r="M8" s="11"/>
      <c r="N8" s="62"/>
      <c r="O8" s="90"/>
      <c r="P8" s="90"/>
      <c r="Q8" s="91"/>
    </row>
    <row r="9" spans="1:17">
      <c r="A9" s="15" t="s">
        <v>19</v>
      </c>
      <c r="B9" s="219"/>
      <c r="C9" s="133" t="s">
        <v>20</v>
      </c>
      <c r="D9" s="28">
        <f>SUM(D10:D11)</f>
        <v>1818.902</v>
      </c>
      <c r="E9" s="28">
        <f t="shared" ref="E9:Q9" si="1">SUM(E10:E11)</f>
        <v>291.39799999999997</v>
      </c>
      <c r="F9" s="28">
        <f t="shared" si="1"/>
        <v>742.84700000000009</v>
      </c>
      <c r="G9" s="28">
        <f t="shared" si="1"/>
        <v>556.62400000000002</v>
      </c>
      <c r="H9" s="28">
        <f t="shared" si="1"/>
        <v>1857.414</v>
      </c>
      <c r="I9" s="28">
        <f t="shared" si="1"/>
        <v>1249.461</v>
      </c>
      <c r="J9" s="28">
        <f t="shared" si="1"/>
        <v>5073.8450000000003</v>
      </c>
      <c r="K9" s="28">
        <f t="shared" si="1"/>
        <v>7316.0564100000001</v>
      </c>
      <c r="L9" s="28">
        <f t="shared" si="1"/>
        <v>16878.102999999999</v>
      </c>
      <c r="M9" s="28">
        <f t="shared" si="1"/>
        <v>19225.326819999998</v>
      </c>
      <c r="N9" s="28">
        <f t="shared" si="1"/>
        <v>17105.605309999999</v>
      </c>
      <c r="O9" s="28">
        <f t="shared" si="1"/>
        <v>3876.9852700000001</v>
      </c>
      <c r="P9" s="28">
        <f t="shared" si="1"/>
        <v>36910.390810000004</v>
      </c>
      <c r="Q9" s="81">
        <f t="shared" si="1"/>
        <v>19006.163049999999</v>
      </c>
    </row>
    <row r="10" spans="1:17">
      <c r="A10" s="8"/>
      <c r="B10" s="220" t="s">
        <v>21</v>
      </c>
      <c r="C10" s="136" t="s">
        <v>22</v>
      </c>
      <c r="D10" s="221">
        <v>1818.902</v>
      </c>
      <c r="E10" s="221">
        <v>290.94799999999998</v>
      </c>
      <c r="F10" s="221">
        <v>730.74700000000007</v>
      </c>
      <c r="G10" s="221">
        <v>552.62400000000002</v>
      </c>
      <c r="H10" s="221">
        <v>1857.414</v>
      </c>
      <c r="I10" s="221">
        <v>1249.461</v>
      </c>
      <c r="J10" s="221">
        <v>4955.2359999999999</v>
      </c>
      <c r="K10" s="221">
        <v>7312.25641</v>
      </c>
      <c r="L10" s="221">
        <v>16808.569</v>
      </c>
      <c r="M10" s="221">
        <v>19225.326819999998</v>
      </c>
      <c r="N10" s="221">
        <v>17065.14531</v>
      </c>
      <c r="O10" s="221">
        <v>3876.9852700000001</v>
      </c>
      <c r="P10" s="221">
        <v>36910.390810000004</v>
      </c>
      <c r="Q10" s="222">
        <v>18995.814050000001</v>
      </c>
    </row>
    <row r="11" spans="1:17">
      <c r="A11" s="8"/>
      <c r="B11" s="220" t="s">
        <v>23</v>
      </c>
      <c r="C11" s="52" t="s">
        <v>24</v>
      </c>
      <c r="D11" s="221">
        <v>0</v>
      </c>
      <c r="E11" s="221">
        <v>0.45</v>
      </c>
      <c r="F11" s="221">
        <v>12.1</v>
      </c>
      <c r="G11" s="221">
        <v>4</v>
      </c>
      <c r="H11" s="221">
        <v>0</v>
      </c>
      <c r="I11" s="221">
        <v>0</v>
      </c>
      <c r="J11" s="221">
        <v>118.60900000000001</v>
      </c>
      <c r="K11" s="221">
        <v>3.8</v>
      </c>
      <c r="L11" s="221">
        <v>69.533999999999992</v>
      </c>
      <c r="M11" s="221">
        <v>0</v>
      </c>
      <c r="N11" s="221">
        <v>40.46</v>
      </c>
      <c r="O11" s="221">
        <v>0</v>
      </c>
      <c r="P11" s="221">
        <v>0</v>
      </c>
      <c r="Q11" s="222">
        <v>10.349</v>
      </c>
    </row>
    <row r="12" spans="1:17">
      <c r="A12" s="8"/>
      <c r="B12" s="220"/>
      <c r="C12" s="136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89"/>
      <c r="O12" s="90"/>
      <c r="P12" s="90"/>
      <c r="Q12" s="91"/>
    </row>
    <row r="13" spans="1:17">
      <c r="A13" s="15" t="s">
        <v>25</v>
      </c>
      <c r="B13" s="223"/>
      <c r="C13" s="133" t="s">
        <v>26</v>
      </c>
      <c r="D13" s="28">
        <f>SUM(D14:D15)</f>
        <v>570.01</v>
      </c>
      <c r="E13" s="28">
        <f t="shared" ref="E13:Q13" si="2">SUM(E14:E15)</f>
        <v>1471.7670000000001</v>
      </c>
      <c r="F13" s="28">
        <f t="shared" si="2"/>
        <v>2190.5250000000001</v>
      </c>
      <c r="G13" s="28">
        <f t="shared" si="2"/>
        <v>1728.981</v>
      </c>
      <c r="H13" s="28">
        <f t="shared" si="2"/>
        <v>3997.8259999999996</v>
      </c>
      <c r="I13" s="28">
        <f t="shared" si="2"/>
        <v>4199.7719999999999</v>
      </c>
      <c r="J13" s="28">
        <f t="shared" si="2"/>
        <v>5118.5179999999991</v>
      </c>
      <c r="K13" s="28">
        <f t="shared" si="2"/>
        <v>13210.057299999999</v>
      </c>
      <c r="L13" s="28">
        <f t="shared" si="2"/>
        <v>26954.768</v>
      </c>
      <c r="M13" s="28">
        <f t="shared" si="2"/>
        <v>13573.275799999999</v>
      </c>
      <c r="N13" s="28">
        <f t="shared" si="2"/>
        <v>18137.367080000004</v>
      </c>
      <c r="O13" s="28">
        <f t="shared" si="2"/>
        <v>18942.824279999997</v>
      </c>
      <c r="P13" s="28">
        <f t="shared" si="2"/>
        <v>17191.841259999997</v>
      </c>
      <c r="Q13" s="81">
        <f t="shared" si="2"/>
        <v>11545.559549999998</v>
      </c>
    </row>
    <row r="14" spans="1:17">
      <c r="A14" s="8"/>
      <c r="B14" s="220" t="s">
        <v>27</v>
      </c>
      <c r="C14" s="52" t="s">
        <v>28</v>
      </c>
      <c r="D14" s="221">
        <v>457.935</v>
      </c>
      <c r="E14" s="221">
        <v>1390.0710000000001</v>
      </c>
      <c r="F14" s="221">
        <v>2033.414</v>
      </c>
      <c r="G14" s="221">
        <v>1656.576</v>
      </c>
      <c r="H14" s="221">
        <v>3633.3669999999997</v>
      </c>
      <c r="I14" s="221">
        <v>3716.0449999999996</v>
      </c>
      <c r="J14" s="221">
        <v>4590.9389999999994</v>
      </c>
      <c r="K14" s="221">
        <v>12541.745869999999</v>
      </c>
      <c r="L14" s="221">
        <v>26369.303</v>
      </c>
      <c r="M14" s="221">
        <v>13245.57207</v>
      </c>
      <c r="N14" s="221">
        <v>17036.395800000002</v>
      </c>
      <c r="O14" s="221">
        <v>18243.143339999999</v>
      </c>
      <c r="P14" s="221">
        <v>16430.628489999999</v>
      </c>
      <c r="Q14" s="222">
        <v>10859.757249999999</v>
      </c>
    </row>
    <row r="15" spans="1:17">
      <c r="A15" s="25"/>
      <c r="B15" s="220" t="s">
        <v>29</v>
      </c>
      <c r="C15" s="136" t="s">
        <v>30</v>
      </c>
      <c r="D15" s="221">
        <v>112.07499999999999</v>
      </c>
      <c r="E15" s="221">
        <v>81.695999999999998</v>
      </c>
      <c r="F15" s="221">
        <v>157.11099999999999</v>
      </c>
      <c r="G15" s="221">
        <v>72.405000000000001</v>
      </c>
      <c r="H15" s="221">
        <v>364.459</v>
      </c>
      <c r="I15" s="221">
        <v>483.72700000000003</v>
      </c>
      <c r="J15" s="221">
        <v>527.57900000000006</v>
      </c>
      <c r="K15" s="221">
        <v>668.31143000000009</v>
      </c>
      <c r="L15" s="221">
        <v>585.46500000000003</v>
      </c>
      <c r="M15" s="221">
        <v>327.70373000000001</v>
      </c>
      <c r="N15" s="221">
        <v>1100.97128</v>
      </c>
      <c r="O15" s="221">
        <v>699.68094000000008</v>
      </c>
      <c r="P15" s="221">
        <v>761.21276999999998</v>
      </c>
      <c r="Q15" s="222">
        <v>685.80229999999995</v>
      </c>
    </row>
    <row r="16" spans="1:17">
      <c r="A16" s="25"/>
      <c r="B16" s="220"/>
      <c r="C16" s="136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89"/>
      <c r="O16" s="90"/>
      <c r="P16" s="90"/>
      <c r="Q16" s="91"/>
    </row>
    <row r="17" spans="1:17">
      <c r="A17" s="25"/>
      <c r="B17" s="223" t="s">
        <v>31</v>
      </c>
      <c r="C17" s="140" t="s">
        <v>32</v>
      </c>
      <c r="D17" s="224">
        <v>520.05599999999993</v>
      </c>
      <c r="E17" s="224">
        <v>434.077</v>
      </c>
      <c r="F17" s="224">
        <v>442.459</v>
      </c>
      <c r="G17" s="224">
        <v>676.28699999999992</v>
      </c>
      <c r="H17" s="224">
        <v>951.59699999999998</v>
      </c>
      <c r="I17" s="224">
        <v>1572.049</v>
      </c>
      <c r="J17" s="224">
        <v>2671.1589999999997</v>
      </c>
      <c r="K17" s="224">
        <v>2783.1423100000002</v>
      </c>
      <c r="L17" s="224">
        <v>5154.0360000000001</v>
      </c>
      <c r="M17" s="224">
        <v>5687.7905200000005</v>
      </c>
      <c r="N17" s="224">
        <v>3392.3851599999998</v>
      </c>
      <c r="O17" s="224">
        <v>5259.0737799999997</v>
      </c>
      <c r="P17" s="224">
        <v>3580.4259499999998</v>
      </c>
      <c r="Q17" s="225">
        <v>3272.3860100000002</v>
      </c>
    </row>
    <row r="18" spans="1:17">
      <c r="A18" s="8"/>
      <c r="B18" s="220"/>
      <c r="C18" s="136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89"/>
      <c r="O18" s="90"/>
      <c r="P18" s="90"/>
      <c r="Q18" s="91"/>
    </row>
    <row r="19" spans="1:17">
      <c r="A19" s="15" t="s">
        <v>33</v>
      </c>
      <c r="B19" s="219"/>
      <c r="C19" s="133" t="s">
        <v>34</v>
      </c>
      <c r="D19" s="226">
        <f>SUM(D20:D23)</f>
        <v>1222.173</v>
      </c>
      <c r="E19" s="226">
        <f t="shared" ref="E19:Q19" si="3">SUM(E20:E23)</f>
        <v>1612.2550000000001</v>
      </c>
      <c r="F19" s="226">
        <f t="shared" si="3"/>
        <v>5331.5820000000003</v>
      </c>
      <c r="G19" s="226">
        <f t="shared" si="3"/>
        <v>907.80799999999999</v>
      </c>
      <c r="H19" s="226">
        <f t="shared" si="3"/>
        <v>1701.3230000000001</v>
      </c>
      <c r="I19" s="226">
        <f t="shared" si="3"/>
        <v>1393.15</v>
      </c>
      <c r="J19" s="226">
        <f t="shared" si="3"/>
        <v>20716.044999999998</v>
      </c>
      <c r="K19" s="226">
        <f t="shared" si="3"/>
        <v>24365.61362</v>
      </c>
      <c r="L19" s="226">
        <f t="shared" si="3"/>
        <v>32550.266000000003</v>
      </c>
      <c r="M19" s="226">
        <f t="shared" si="3"/>
        <v>25627.453089999999</v>
      </c>
      <c r="N19" s="226">
        <f t="shared" si="3"/>
        <v>31231.850699999995</v>
      </c>
      <c r="O19" s="226">
        <f t="shared" si="3"/>
        <v>31141.474129999999</v>
      </c>
      <c r="P19" s="226">
        <f t="shared" si="3"/>
        <v>58034.142169999999</v>
      </c>
      <c r="Q19" s="227">
        <f t="shared" si="3"/>
        <v>58775.747150000003</v>
      </c>
    </row>
    <row r="20" spans="1:17">
      <c r="A20" s="8"/>
      <c r="B20" s="220" t="s">
        <v>35</v>
      </c>
      <c r="C20" s="52" t="s">
        <v>36</v>
      </c>
      <c r="D20" s="221">
        <v>755.68399999999997</v>
      </c>
      <c r="E20" s="221">
        <v>831.71600000000001</v>
      </c>
      <c r="F20" s="221">
        <v>2054.1179999999999</v>
      </c>
      <c r="G20" s="221">
        <v>664.35</v>
      </c>
      <c r="H20" s="221">
        <v>1268.2940000000001</v>
      </c>
      <c r="I20" s="221">
        <v>1039.202</v>
      </c>
      <c r="J20" s="221">
        <v>3825.05</v>
      </c>
      <c r="K20" s="221">
        <v>7253.3087800000003</v>
      </c>
      <c r="L20" s="221">
        <v>13342.717000000001</v>
      </c>
      <c r="M20" s="221">
        <v>8067.6641199999995</v>
      </c>
      <c r="N20" s="221">
        <v>8776.5926799999997</v>
      </c>
      <c r="O20" s="221">
        <v>10911.79227</v>
      </c>
      <c r="P20" s="221">
        <v>22315.735809999998</v>
      </c>
      <c r="Q20" s="222">
        <v>14045.897220000001</v>
      </c>
    </row>
    <row r="21" spans="1:17">
      <c r="A21" s="8"/>
      <c r="B21" s="220" t="s">
        <v>37</v>
      </c>
      <c r="C21" s="136" t="s">
        <v>38</v>
      </c>
      <c r="D21" s="221">
        <v>357.46</v>
      </c>
      <c r="E21" s="221">
        <v>766.63900000000001</v>
      </c>
      <c r="F21" s="221">
        <v>3277.3469999999998</v>
      </c>
      <c r="G21" s="221">
        <v>236.52799999999999</v>
      </c>
      <c r="H21" s="221">
        <v>414.029</v>
      </c>
      <c r="I21" s="221">
        <v>353.94799999999998</v>
      </c>
      <c r="J21" s="221">
        <v>16868.467000000001</v>
      </c>
      <c r="K21" s="221">
        <v>17097.312840000002</v>
      </c>
      <c r="L21" s="221">
        <v>18975.38</v>
      </c>
      <c r="M21" s="221">
        <v>17442.465370000002</v>
      </c>
      <c r="N21" s="221">
        <v>22259.800019999999</v>
      </c>
      <c r="O21" s="221">
        <v>20212.211859999999</v>
      </c>
      <c r="P21" s="221">
        <v>35703.675920000001</v>
      </c>
      <c r="Q21" s="222">
        <v>44346.328030000004</v>
      </c>
    </row>
    <row r="22" spans="1:17">
      <c r="A22" s="8"/>
      <c r="B22" s="220" t="s">
        <v>39</v>
      </c>
      <c r="C22" s="136" t="s">
        <v>40</v>
      </c>
      <c r="D22" s="221">
        <v>65.047000000000011</v>
      </c>
      <c r="E22" s="221">
        <v>7.95</v>
      </c>
      <c r="F22" s="221">
        <v>6.2E-2</v>
      </c>
      <c r="G22" s="221">
        <v>5.78</v>
      </c>
      <c r="H22" s="221">
        <v>0</v>
      </c>
      <c r="I22" s="221">
        <v>0</v>
      </c>
      <c r="J22" s="221">
        <v>22.527999999999999</v>
      </c>
      <c r="K22" s="221">
        <v>9.4420000000000002</v>
      </c>
      <c r="L22" s="221">
        <v>7.5</v>
      </c>
      <c r="M22" s="221">
        <v>38.173859999999998</v>
      </c>
      <c r="N22" s="221">
        <v>1.885</v>
      </c>
      <c r="O22" s="221">
        <v>9.3699999999999992</v>
      </c>
      <c r="P22" s="221">
        <v>14.73044</v>
      </c>
      <c r="Q22" s="222">
        <v>47.522509999999997</v>
      </c>
    </row>
    <row r="23" spans="1:17">
      <c r="A23" s="8"/>
      <c r="B23" s="220" t="s">
        <v>41</v>
      </c>
      <c r="C23" s="136" t="s">
        <v>42</v>
      </c>
      <c r="D23" s="221">
        <v>43.981999999999999</v>
      </c>
      <c r="E23" s="221">
        <v>5.95</v>
      </c>
      <c r="F23" s="221">
        <v>5.5E-2</v>
      </c>
      <c r="G23" s="221">
        <v>1.1499999999999999</v>
      </c>
      <c r="H23" s="221">
        <v>19</v>
      </c>
      <c r="I23" s="221">
        <v>0</v>
      </c>
      <c r="J23" s="221">
        <v>0</v>
      </c>
      <c r="K23" s="221">
        <v>5.55</v>
      </c>
      <c r="L23" s="221">
        <v>224.66900000000001</v>
      </c>
      <c r="M23" s="221">
        <v>79.149739999999994</v>
      </c>
      <c r="N23" s="221">
        <v>193.57300000000001</v>
      </c>
      <c r="O23" s="221">
        <v>8.1</v>
      </c>
      <c r="P23" s="221">
        <v>0</v>
      </c>
      <c r="Q23" s="222">
        <v>335.99939000000001</v>
      </c>
    </row>
    <row r="24" spans="1:17">
      <c r="A24" s="8"/>
      <c r="B24" s="220"/>
      <c r="C24" s="136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89"/>
      <c r="O24" s="90"/>
      <c r="P24" s="90"/>
      <c r="Q24" s="91"/>
    </row>
    <row r="25" spans="1:17">
      <c r="A25" s="15" t="s">
        <v>43</v>
      </c>
      <c r="B25" s="223"/>
      <c r="C25" s="133" t="s">
        <v>44</v>
      </c>
      <c r="D25" s="226">
        <f>SUM(D26:D27)</f>
        <v>347.62699999999995</v>
      </c>
      <c r="E25" s="226">
        <f t="shared" ref="E25:Q25" si="4">SUM(E26:E27)</f>
        <v>578.15699999999993</v>
      </c>
      <c r="F25" s="226">
        <f t="shared" si="4"/>
        <v>1401.7289999999998</v>
      </c>
      <c r="G25" s="226">
        <f t="shared" si="4"/>
        <v>3541.9849999999997</v>
      </c>
      <c r="H25" s="226">
        <f t="shared" si="4"/>
        <v>5301.5020000000004</v>
      </c>
      <c r="I25" s="226">
        <f t="shared" si="4"/>
        <v>4942.8140000000003</v>
      </c>
      <c r="J25" s="226">
        <f t="shared" si="4"/>
        <v>12008.663</v>
      </c>
      <c r="K25" s="226">
        <f t="shared" si="4"/>
        <v>21750.4712</v>
      </c>
      <c r="L25" s="226">
        <f t="shared" si="4"/>
        <v>36127.209000000003</v>
      </c>
      <c r="M25" s="226">
        <f t="shared" si="4"/>
        <v>22812.06077</v>
      </c>
      <c r="N25" s="226">
        <f t="shared" si="4"/>
        <v>23586.429679999997</v>
      </c>
      <c r="O25" s="226">
        <f t="shared" si="4"/>
        <v>30758.284350000002</v>
      </c>
      <c r="P25" s="226">
        <f t="shared" si="4"/>
        <v>44613.715110000005</v>
      </c>
      <c r="Q25" s="227">
        <f t="shared" si="4"/>
        <v>27414.436430000002</v>
      </c>
    </row>
    <row r="26" spans="1:17">
      <c r="A26" s="8"/>
      <c r="B26" s="220" t="s">
        <v>45</v>
      </c>
      <c r="C26" s="136" t="s">
        <v>46</v>
      </c>
      <c r="D26" s="221">
        <v>190.333</v>
      </c>
      <c r="E26" s="221">
        <v>247.399</v>
      </c>
      <c r="F26" s="221">
        <v>1142.1889999999999</v>
      </c>
      <c r="G26" s="221">
        <v>2239.614</v>
      </c>
      <c r="H26" s="221">
        <v>3777.0169999999998</v>
      </c>
      <c r="I26" s="221">
        <v>3688.665</v>
      </c>
      <c r="J26" s="221">
        <v>11063.577000000001</v>
      </c>
      <c r="K26" s="221">
        <v>18854.162</v>
      </c>
      <c r="L26" s="221">
        <v>30482.55</v>
      </c>
      <c r="M26" s="221">
        <v>20152.850269999999</v>
      </c>
      <c r="N26" s="221">
        <v>19838.255549999998</v>
      </c>
      <c r="O26" s="221">
        <v>23948.921060000001</v>
      </c>
      <c r="P26" s="221">
        <v>34493.728130000003</v>
      </c>
      <c r="Q26" s="222">
        <v>21845.85643</v>
      </c>
    </row>
    <row r="27" spans="1:17">
      <c r="A27" s="8"/>
      <c r="B27" s="220" t="s">
        <v>47</v>
      </c>
      <c r="C27" s="52" t="s">
        <v>48</v>
      </c>
      <c r="D27" s="221">
        <v>157.29399999999998</v>
      </c>
      <c r="E27" s="221">
        <v>330.75799999999998</v>
      </c>
      <c r="F27" s="221">
        <v>259.54000000000002</v>
      </c>
      <c r="G27" s="221">
        <v>1302.3709999999999</v>
      </c>
      <c r="H27" s="221">
        <v>1524.4850000000001</v>
      </c>
      <c r="I27" s="221">
        <v>1254.1489999999999</v>
      </c>
      <c r="J27" s="221">
        <v>945.08600000000001</v>
      </c>
      <c r="K27" s="221">
        <v>2896.3092000000001</v>
      </c>
      <c r="L27" s="221">
        <v>5644.6589999999997</v>
      </c>
      <c r="M27" s="221">
        <v>2659.2105000000001</v>
      </c>
      <c r="N27" s="221">
        <v>3748.1741300000003</v>
      </c>
      <c r="O27" s="221">
        <v>6809.3632900000002</v>
      </c>
      <c r="P27" s="221">
        <v>10119.98698</v>
      </c>
      <c r="Q27" s="222">
        <v>5568.58</v>
      </c>
    </row>
    <row r="28" spans="1:17">
      <c r="A28" s="8"/>
      <c r="B28" s="220"/>
      <c r="C28" s="136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89"/>
      <c r="O28" s="90"/>
      <c r="P28" s="90"/>
      <c r="Q28" s="91"/>
    </row>
    <row r="29" spans="1:17">
      <c r="A29" s="15"/>
      <c r="B29" s="223" t="s">
        <v>49</v>
      </c>
      <c r="C29" s="133" t="s">
        <v>50</v>
      </c>
      <c r="D29" s="224">
        <v>132.37699999999998</v>
      </c>
      <c r="E29" s="224">
        <v>327.89600000000002</v>
      </c>
      <c r="F29" s="224">
        <v>321.95</v>
      </c>
      <c r="G29" s="224">
        <v>387.18700000000001</v>
      </c>
      <c r="H29" s="224">
        <v>977.56200000000001</v>
      </c>
      <c r="I29" s="224">
        <v>1434.259</v>
      </c>
      <c r="J29" s="224">
        <v>3860.2530000000002</v>
      </c>
      <c r="K29" s="224">
        <v>4559.1985500000001</v>
      </c>
      <c r="L29" s="224">
        <v>16600.095000000001</v>
      </c>
      <c r="M29" s="224">
        <v>10896.442589999999</v>
      </c>
      <c r="N29" s="224">
        <v>10429.727500000001</v>
      </c>
      <c r="O29" s="224">
        <v>15173.42294</v>
      </c>
      <c r="P29" s="224">
        <v>17273.942709999999</v>
      </c>
      <c r="Q29" s="225">
        <v>13173.7225</v>
      </c>
    </row>
    <row r="30" spans="1:17">
      <c r="A30" s="15"/>
      <c r="B30" s="223"/>
      <c r="C30" s="133"/>
      <c r="D30" s="226"/>
      <c r="E30" s="226"/>
      <c r="F30" s="226"/>
      <c r="G30" s="226"/>
      <c r="H30" s="226"/>
      <c r="I30" s="226"/>
      <c r="J30" s="226"/>
      <c r="K30" s="226"/>
      <c r="L30" s="226"/>
      <c r="M30" s="226"/>
      <c r="N30" s="221"/>
      <c r="O30" s="221"/>
      <c r="P30" s="221"/>
      <c r="Q30" s="222"/>
    </row>
    <row r="31" spans="1:17">
      <c r="A31" s="15" t="s">
        <v>51</v>
      </c>
      <c r="B31" s="147"/>
      <c r="C31" s="140" t="s">
        <v>52</v>
      </c>
      <c r="D31" s="226">
        <f>SUM(D32:D33)</f>
        <v>123.51900000000001</v>
      </c>
      <c r="E31" s="226">
        <f t="shared" ref="E31:Q31" si="5">SUM(E32:E33)</f>
        <v>221.31399999999999</v>
      </c>
      <c r="F31" s="226">
        <f t="shared" si="5"/>
        <v>401.37300000000005</v>
      </c>
      <c r="G31" s="226">
        <f t="shared" si="5"/>
        <v>189.67700000000002</v>
      </c>
      <c r="H31" s="226">
        <f t="shared" si="5"/>
        <v>648.62199999999996</v>
      </c>
      <c r="I31" s="226">
        <f t="shared" si="5"/>
        <v>627.47900000000004</v>
      </c>
      <c r="J31" s="226">
        <f t="shared" si="5"/>
        <v>836.38600000000008</v>
      </c>
      <c r="K31" s="226">
        <f t="shared" si="5"/>
        <v>2085.1342199999999</v>
      </c>
      <c r="L31" s="226">
        <f t="shared" si="5"/>
        <v>1847.1690000000001</v>
      </c>
      <c r="M31" s="226">
        <f t="shared" si="5"/>
        <v>1336.7575299999999</v>
      </c>
      <c r="N31" s="226">
        <f t="shared" si="5"/>
        <v>1341.1469699999998</v>
      </c>
      <c r="O31" s="226">
        <f t="shared" si="5"/>
        <v>1874.60014</v>
      </c>
      <c r="P31" s="226">
        <f t="shared" si="5"/>
        <v>4977.2143699999997</v>
      </c>
      <c r="Q31" s="227">
        <f t="shared" si="5"/>
        <v>3260.6940399999999</v>
      </c>
    </row>
    <row r="32" spans="1:17">
      <c r="A32" s="31"/>
      <c r="B32" s="220" t="s">
        <v>53</v>
      </c>
      <c r="C32" s="136" t="s">
        <v>54</v>
      </c>
      <c r="D32" s="221">
        <v>92.959000000000003</v>
      </c>
      <c r="E32" s="221">
        <v>192.43299999999999</v>
      </c>
      <c r="F32" s="221">
        <v>233.68900000000002</v>
      </c>
      <c r="G32" s="221">
        <v>114.881</v>
      </c>
      <c r="H32" s="221">
        <v>442.35999999999996</v>
      </c>
      <c r="I32" s="221">
        <v>349.25700000000001</v>
      </c>
      <c r="J32" s="221">
        <v>636.51100000000008</v>
      </c>
      <c r="K32" s="221">
        <v>1850.6306199999999</v>
      </c>
      <c r="L32" s="221">
        <v>1775.614</v>
      </c>
      <c r="M32" s="221">
        <v>976.56759</v>
      </c>
      <c r="N32" s="221">
        <v>1213.7884299999998</v>
      </c>
      <c r="O32" s="221">
        <v>1859.9141400000001</v>
      </c>
      <c r="P32" s="221">
        <v>4782.4001899999994</v>
      </c>
      <c r="Q32" s="222">
        <v>2707.6543799999999</v>
      </c>
    </row>
    <row r="33" spans="1:17">
      <c r="A33" s="31"/>
      <c r="B33" s="220" t="s">
        <v>55</v>
      </c>
      <c r="C33" s="136" t="s">
        <v>56</v>
      </c>
      <c r="D33" s="221">
        <v>30.56</v>
      </c>
      <c r="E33" s="221">
        <v>28.881</v>
      </c>
      <c r="F33" s="221">
        <v>167.684</v>
      </c>
      <c r="G33" s="221">
        <v>74.796000000000006</v>
      </c>
      <c r="H33" s="221">
        <v>206.262</v>
      </c>
      <c r="I33" s="221">
        <v>278.22200000000004</v>
      </c>
      <c r="J33" s="221">
        <v>199.875</v>
      </c>
      <c r="K33" s="221">
        <v>234.50360000000001</v>
      </c>
      <c r="L33" s="221">
        <v>71.554999999999993</v>
      </c>
      <c r="M33" s="221">
        <v>360.18993999999998</v>
      </c>
      <c r="N33" s="221">
        <v>127.35853999999999</v>
      </c>
      <c r="O33" s="221">
        <v>14.686</v>
      </c>
      <c r="P33" s="221">
        <v>194.81417999999999</v>
      </c>
      <c r="Q33" s="222">
        <v>553.03966000000003</v>
      </c>
    </row>
    <row r="34" spans="1:17">
      <c r="A34" s="15"/>
      <c r="B34" s="223"/>
      <c r="C34" s="133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1"/>
      <c r="O34" s="221"/>
      <c r="P34" s="221"/>
      <c r="Q34" s="222"/>
    </row>
    <row r="35" spans="1:17">
      <c r="A35" s="15"/>
      <c r="B35" s="223" t="s">
        <v>57</v>
      </c>
      <c r="C35" s="133" t="s">
        <v>58</v>
      </c>
      <c r="D35" s="221">
        <v>61.835999999999999</v>
      </c>
      <c r="E35" s="221">
        <v>46.392000000000003</v>
      </c>
      <c r="F35" s="221">
        <v>186.15699999999998</v>
      </c>
      <c r="G35" s="221">
        <v>63.658999999999992</v>
      </c>
      <c r="H35" s="221">
        <v>316.47899999999998</v>
      </c>
      <c r="I35" s="221">
        <v>512.54999999999995</v>
      </c>
      <c r="J35" s="221">
        <v>909.69999999999993</v>
      </c>
      <c r="K35" s="221">
        <v>1015.7082799999999</v>
      </c>
      <c r="L35" s="221">
        <v>2980.623</v>
      </c>
      <c r="M35" s="221">
        <v>1775.77927</v>
      </c>
      <c r="N35" s="221">
        <v>1354.49773</v>
      </c>
      <c r="O35" s="221">
        <v>1729.6631600000001</v>
      </c>
      <c r="P35" s="221">
        <v>2153.3347100000001</v>
      </c>
      <c r="Q35" s="222">
        <v>1860.2484800000002</v>
      </c>
    </row>
    <row r="36" spans="1:17">
      <c r="A36" s="15"/>
      <c r="B36" s="223"/>
      <c r="C36" s="133"/>
      <c r="D36" s="226"/>
      <c r="E36" s="226"/>
      <c r="F36" s="226"/>
      <c r="G36" s="226"/>
      <c r="H36" s="226"/>
      <c r="I36" s="226"/>
      <c r="J36" s="226"/>
      <c r="K36" s="226"/>
      <c r="L36" s="226"/>
      <c r="M36" s="226"/>
      <c r="N36" s="221"/>
      <c r="O36" s="221"/>
      <c r="P36" s="221"/>
      <c r="Q36" s="222"/>
    </row>
    <row r="37" spans="1:17">
      <c r="A37" s="15" t="s">
        <v>59</v>
      </c>
      <c r="B37" s="223"/>
      <c r="C37" s="133" t="s">
        <v>60</v>
      </c>
      <c r="D37" s="226">
        <f>SUM(D38:D39)</f>
        <v>330.084</v>
      </c>
      <c r="E37" s="226">
        <f t="shared" ref="E37:Q37" si="6">SUM(E38:E39)</f>
        <v>479.89600000000002</v>
      </c>
      <c r="F37" s="226">
        <f t="shared" si="6"/>
        <v>416.35300000000001</v>
      </c>
      <c r="G37" s="226">
        <f t="shared" si="6"/>
        <v>846.03199999999993</v>
      </c>
      <c r="H37" s="226">
        <f t="shared" si="6"/>
        <v>1040.8030000000001</v>
      </c>
      <c r="I37" s="226">
        <f t="shared" si="6"/>
        <v>1380.4319999999998</v>
      </c>
      <c r="J37" s="226">
        <f t="shared" si="6"/>
        <v>3091.4260000000004</v>
      </c>
      <c r="K37" s="226">
        <f t="shared" si="6"/>
        <v>4991.3530599999995</v>
      </c>
      <c r="L37" s="226">
        <f t="shared" si="6"/>
        <v>11524.944</v>
      </c>
      <c r="M37" s="226">
        <f t="shared" si="6"/>
        <v>10396.64147</v>
      </c>
      <c r="N37" s="226">
        <f t="shared" si="6"/>
        <v>13162.79984</v>
      </c>
      <c r="O37" s="226">
        <f t="shared" si="6"/>
        <v>11690.230010000001</v>
      </c>
      <c r="P37" s="226">
        <f t="shared" si="6"/>
        <v>13780.864740000001</v>
      </c>
      <c r="Q37" s="227">
        <f t="shared" si="6"/>
        <v>15054.96783</v>
      </c>
    </row>
    <row r="38" spans="1:17">
      <c r="A38" s="31"/>
      <c r="B38" s="220" t="s">
        <v>61</v>
      </c>
      <c r="C38" s="136" t="s">
        <v>62</v>
      </c>
      <c r="D38" s="221">
        <v>178.096</v>
      </c>
      <c r="E38" s="221">
        <v>408.97</v>
      </c>
      <c r="F38" s="221">
        <v>355.89400000000001</v>
      </c>
      <c r="G38" s="221">
        <v>746.59799999999996</v>
      </c>
      <c r="H38" s="221">
        <v>874.06200000000001</v>
      </c>
      <c r="I38" s="221">
        <v>1159.3029999999999</v>
      </c>
      <c r="J38" s="221">
        <v>2696.3590000000004</v>
      </c>
      <c r="K38" s="221">
        <v>4466.8036999999995</v>
      </c>
      <c r="L38" s="221">
        <v>10829.09</v>
      </c>
      <c r="M38" s="221">
        <v>9878.2296200000001</v>
      </c>
      <c r="N38" s="221">
        <v>12016.31626</v>
      </c>
      <c r="O38" s="221">
        <v>10867.191220000001</v>
      </c>
      <c r="P38" s="221">
        <v>9973.9731200000006</v>
      </c>
      <c r="Q38" s="222">
        <v>9732.2845099999995</v>
      </c>
    </row>
    <row r="39" spans="1:17">
      <c r="A39" s="31"/>
      <c r="B39" s="220" t="s">
        <v>63</v>
      </c>
      <c r="C39" s="136" t="s">
        <v>64</v>
      </c>
      <c r="D39" s="221">
        <v>151.988</v>
      </c>
      <c r="E39" s="221">
        <v>70.926000000000002</v>
      </c>
      <c r="F39" s="221">
        <v>60.458999999999996</v>
      </c>
      <c r="G39" s="221">
        <v>99.433999999999997</v>
      </c>
      <c r="H39" s="221">
        <v>166.74100000000001</v>
      </c>
      <c r="I39" s="221">
        <v>221.12899999999999</v>
      </c>
      <c r="J39" s="221">
        <v>395.06700000000001</v>
      </c>
      <c r="K39" s="221">
        <v>524.54935999999998</v>
      </c>
      <c r="L39" s="221">
        <v>695.85399999999993</v>
      </c>
      <c r="M39" s="221">
        <v>518.41184999999996</v>
      </c>
      <c r="N39" s="221">
        <v>1146.4835799999998</v>
      </c>
      <c r="O39" s="221">
        <v>823.03879000000006</v>
      </c>
      <c r="P39" s="221">
        <v>3806.8916199999999</v>
      </c>
      <c r="Q39" s="222">
        <v>5322.6833200000001</v>
      </c>
    </row>
    <row r="40" spans="1:17">
      <c r="A40" s="31"/>
      <c r="B40" s="220"/>
      <c r="C40" s="136"/>
      <c r="D40" s="228"/>
      <c r="E40" s="228"/>
      <c r="F40" s="228"/>
      <c r="G40" s="228"/>
      <c r="H40" s="228"/>
      <c r="I40" s="228"/>
      <c r="J40" s="228"/>
      <c r="K40" s="228"/>
      <c r="L40" s="228"/>
      <c r="M40" s="228"/>
      <c r="N40" s="221"/>
      <c r="O40" s="221"/>
      <c r="P40" s="221"/>
      <c r="Q40" s="222"/>
    </row>
    <row r="41" spans="1:17">
      <c r="A41" s="15" t="s">
        <v>65</v>
      </c>
      <c r="B41" s="220"/>
      <c r="C41" s="140" t="s">
        <v>66</v>
      </c>
      <c r="D41" s="226">
        <f>SUM(D42:D44)</f>
        <v>47.4</v>
      </c>
      <c r="E41" s="226">
        <f t="shared" ref="E41:Q41" si="7">SUM(E42:E44)</f>
        <v>49.652000000000001</v>
      </c>
      <c r="F41" s="226">
        <f t="shared" si="7"/>
        <v>91.056000000000012</v>
      </c>
      <c r="G41" s="226">
        <f t="shared" si="7"/>
        <v>132.16200000000001</v>
      </c>
      <c r="H41" s="226">
        <f t="shared" si="7"/>
        <v>364.286</v>
      </c>
      <c r="I41" s="226">
        <f t="shared" si="7"/>
        <v>454.40799999999996</v>
      </c>
      <c r="J41" s="226">
        <f t="shared" si="7"/>
        <v>2019.7649999999999</v>
      </c>
      <c r="K41" s="226">
        <f t="shared" si="7"/>
        <v>5475.4029099999989</v>
      </c>
      <c r="L41" s="226">
        <f t="shared" si="7"/>
        <v>7648.6469999999999</v>
      </c>
      <c r="M41" s="226">
        <f t="shared" si="7"/>
        <v>5686.6382899999999</v>
      </c>
      <c r="N41" s="226">
        <f t="shared" si="7"/>
        <v>2643.5254500000001</v>
      </c>
      <c r="O41" s="226">
        <f t="shared" si="7"/>
        <v>3931.2655499999996</v>
      </c>
      <c r="P41" s="226">
        <f t="shared" si="7"/>
        <v>7057.4774200000011</v>
      </c>
      <c r="Q41" s="227">
        <f t="shared" si="7"/>
        <v>8098.1052399999999</v>
      </c>
    </row>
    <row r="42" spans="1:17">
      <c r="A42" s="31"/>
      <c r="B42" s="229" t="s">
        <v>67</v>
      </c>
      <c r="C42" s="136" t="s">
        <v>68</v>
      </c>
      <c r="D42" s="221">
        <v>12.024999999999999</v>
      </c>
      <c r="E42" s="221">
        <v>0.9</v>
      </c>
      <c r="F42" s="221">
        <v>71.022000000000006</v>
      </c>
      <c r="G42" s="221">
        <v>28.337</v>
      </c>
      <c r="H42" s="221">
        <v>144.333</v>
      </c>
      <c r="I42" s="221">
        <v>179.05599999999998</v>
      </c>
      <c r="J42" s="221">
        <v>335.62799999999999</v>
      </c>
      <c r="K42" s="221">
        <v>704.71181000000001</v>
      </c>
      <c r="L42" s="221">
        <v>653.89499999999998</v>
      </c>
      <c r="M42" s="221">
        <v>389.58501999999999</v>
      </c>
      <c r="N42" s="221">
        <v>215.15612000000002</v>
      </c>
      <c r="O42" s="221">
        <v>766.39276999999993</v>
      </c>
      <c r="P42" s="221">
        <v>601.89562000000001</v>
      </c>
      <c r="Q42" s="222">
        <v>301.65411</v>
      </c>
    </row>
    <row r="43" spans="1:17">
      <c r="A43" s="31"/>
      <c r="B43" s="220" t="s">
        <v>69</v>
      </c>
      <c r="C43" s="144" t="s">
        <v>70</v>
      </c>
      <c r="D43" s="221">
        <v>18.254999999999999</v>
      </c>
      <c r="E43" s="221">
        <v>34.352000000000004</v>
      </c>
      <c r="F43" s="221">
        <v>12.857000000000001</v>
      </c>
      <c r="G43" s="221">
        <v>92.641999999999996</v>
      </c>
      <c r="H43" s="221">
        <v>218.65299999999999</v>
      </c>
      <c r="I43" s="221">
        <v>272.95999999999998</v>
      </c>
      <c r="J43" s="221">
        <v>1626.6759999999999</v>
      </c>
      <c r="K43" s="221">
        <v>4235.4691999999995</v>
      </c>
      <c r="L43" s="221">
        <v>6530.4970000000003</v>
      </c>
      <c r="M43" s="221">
        <v>4468.0916199999992</v>
      </c>
      <c r="N43" s="221">
        <v>2245.3258500000002</v>
      </c>
      <c r="O43" s="221">
        <v>2725.8568199999995</v>
      </c>
      <c r="P43" s="221">
        <v>4532.8830700000008</v>
      </c>
      <c r="Q43" s="222">
        <v>6672.252629999999</v>
      </c>
    </row>
    <row r="44" spans="1:17">
      <c r="A44" s="31"/>
      <c r="B44" s="136" t="s">
        <v>71</v>
      </c>
      <c r="C44" s="136" t="s">
        <v>72</v>
      </c>
      <c r="D44" s="221">
        <v>17.12</v>
      </c>
      <c r="E44" s="221">
        <v>14.4</v>
      </c>
      <c r="F44" s="221">
        <v>7.1770000000000005</v>
      </c>
      <c r="G44" s="221">
        <v>11.183</v>
      </c>
      <c r="H44" s="221">
        <v>1.3</v>
      </c>
      <c r="I44" s="221">
        <v>2.3919999999999999</v>
      </c>
      <c r="J44" s="221">
        <v>57.460999999999999</v>
      </c>
      <c r="K44" s="221">
        <v>535.22190000000001</v>
      </c>
      <c r="L44" s="221">
        <v>464.255</v>
      </c>
      <c r="M44" s="221">
        <v>828.96164999999996</v>
      </c>
      <c r="N44" s="221">
        <v>183.04348000000002</v>
      </c>
      <c r="O44" s="221">
        <v>439.01596000000001</v>
      </c>
      <c r="P44" s="221">
        <v>1922.6987300000001</v>
      </c>
      <c r="Q44" s="222">
        <v>1124.1985000000002</v>
      </c>
    </row>
    <row r="45" spans="1:17">
      <c r="A45" s="31"/>
      <c r="B45" s="136"/>
      <c r="C45" s="136"/>
      <c r="D45" s="228"/>
      <c r="E45" s="228"/>
      <c r="F45" s="228"/>
      <c r="G45" s="228"/>
      <c r="H45" s="228"/>
      <c r="I45" s="228"/>
      <c r="J45" s="228"/>
      <c r="K45" s="228"/>
      <c r="L45" s="228"/>
      <c r="M45" s="228"/>
      <c r="N45" s="221"/>
      <c r="O45" s="221"/>
      <c r="P45" s="221"/>
      <c r="Q45" s="222"/>
    </row>
    <row r="46" spans="1:17">
      <c r="A46" s="15" t="s">
        <v>73</v>
      </c>
      <c r="B46" s="147"/>
      <c r="C46" s="133" t="s">
        <v>74</v>
      </c>
      <c r="D46" s="226">
        <f>SUM(D47:D49)</f>
        <v>729.87599999999998</v>
      </c>
      <c r="E46" s="226">
        <f t="shared" ref="E46:Q46" si="8">SUM(E47:E49)</f>
        <v>346.596</v>
      </c>
      <c r="F46" s="226">
        <f t="shared" si="8"/>
        <v>773.74699999999996</v>
      </c>
      <c r="G46" s="226">
        <f t="shared" si="8"/>
        <v>1114.6479999999999</v>
      </c>
      <c r="H46" s="226">
        <f t="shared" si="8"/>
        <v>2391.6320000000001</v>
      </c>
      <c r="I46" s="226">
        <f t="shared" si="8"/>
        <v>2342.5609999999997</v>
      </c>
      <c r="J46" s="226">
        <f t="shared" si="8"/>
        <v>3211.0929999999994</v>
      </c>
      <c r="K46" s="226">
        <f t="shared" si="8"/>
        <v>6232.3351400000001</v>
      </c>
      <c r="L46" s="226">
        <f t="shared" si="8"/>
        <v>6460.1129999999994</v>
      </c>
      <c r="M46" s="226">
        <f t="shared" si="8"/>
        <v>5347.6703299999999</v>
      </c>
      <c r="N46" s="226">
        <f t="shared" si="8"/>
        <v>8284.3503100000016</v>
      </c>
      <c r="O46" s="226">
        <f t="shared" si="8"/>
        <v>8799.70118</v>
      </c>
      <c r="P46" s="226">
        <f t="shared" si="8"/>
        <v>9343.7875700000004</v>
      </c>
      <c r="Q46" s="227">
        <f t="shared" si="8"/>
        <v>7519.0355500000005</v>
      </c>
    </row>
    <row r="47" spans="1:17">
      <c r="A47" s="25"/>
      <c r="B47" s="220" t="s">
        <v>75</v>
      </c>
      <c r="C47" s="136" t="s">
        <v>76</v>
      </c>
      <c r="D47" s="221">
        <v>421.72199999999998</v>
      </c>
      <c r="E47" s="221">
        <v>251.89000000000001</v>
      </c>
      <c r="F47" s="221">
        <v>571.99900000000002</v>
      </c>
      <c r="G47" s="221">
        <v>938.87400000000002</v>
      </c>
      <c r="H47" s="221">
        <v>2085.19</v>
      </c>
      <c r="I47" s="221">
        <v>1880.0349999999999</v>
      </c>
      <c r="J47" s="221">
        <v>2552.4629999999997</v>
      </c>
      <c r="K47" s="221">
        <v>4738.8394600000001</v>
      </c>
      <c r="L47" s="221">
        <v>5162.2329999999993</v>
      </c>
      <c r="M47" s="221">
        <v>3856.2684399999998</v>
      </c>
      <c r="N47" s="221">
        <v>5069.5011400000003</v>
      </c>
      <c r="O47" s="221">
        <v>7246.53964</v>
      </c>
      <c r="P47" s="221">
        <v>7788.6305199999997</v>
      </c>
      <c r="Q47" s="222">
        <v>6056.4240399999999</v>
      </c>
    </row>
    <row r="48" spans="1:17">
      <c r="A48" s="8"/>
      <c r="B48" s="220" t="s">
        <v>77</v>
      </c>
      <c r="C48" s="136" t="s">
        <v>78</v>
      </c>
      <c r="D48" s="221">
        <v>224.06899999999999</v>
      </c>
      <c r="E48" s="221">
        <v>57.554000000000002</v>
      </c>
      <c r="F48" s="221">
        <v>174.07</v>
      </c>
      <c r="G48" s="221">
        <v>79.531000000000006</v>
      </c>
      <c r="H48" s="221">
        <v>113.583</v>
      </c>
      <c r="I48" s="221">
        <v>124.15300000000001</v>
      </c>
      <c r="J48" s="221">
        <v>225.54599999999999</v>
      </c>
      <c r="K48" s="221">
        <v>234.16532000000001</v>
      </c>
      <c r="L48" s="221">
        <v>265.74399999999997</v>
      </c>
      <c r="M48" s="221">
        <v>353.46505999999999</v>
      </c>
      <c r="N48" s="221">
        <v>2108.2500500000001</v>
      </c>
      <c r="O48" s="221">
        <v>575.55439999999999</v>
      </c>
      <c r="P48" s="221">
        <v>440.00621999999998</v>
      </c>
      <c r="Q48" s="222">
        <v>556.85514999999998</v>
      </c>
    </row>
    <row r="49" spans="1:17">
      <c r="A49" s="8"/>
      <c r="B49" s="52" t="s">
        <v>79</v>
      </c>
      <c r="C49" s="52" t="s">
        <v>80</v>
      </c>
      <c r="D49" s="221">
        <v>84.084999999999994</v>
      </c>
      <c r="E49" s="221">
        <v>37.152000000000001</v>
      </c>
      <c r="F49" s="221">
        <v>27.678000000000001</v>
      </c>
      <c r="G49" s="221">
        <v>96.242999999999995</v>
      </c>
      <c r="H49" s="221">
        <v>192.85900000000001</v>
      </c>
      <c r="I49" s="221">
        <v>338.37299999999999</v>
      </c>
      <c r="J49" s="221">
        <v>433.084</v>
      </c>
      <c r="K49" s="221">
        <v>1259.3303600000002</v>
      </c>
      <c r="L49" s="221">
        <v>1032.136</v>
      </c>
      <c r="M49" s="221">
        <v>1137.9368299999999</v>
      </c>
      <c r="N49" s="221">
        <v>1106.5991200000001</v>
      </c>
      <c r="O49" s="221">
        <v>977.60714000000007</v>
      </c>
      <c r="P49" s="221">
        <v>1115.1508299999998</v>
      </c>
      <c r="Q49" s="222">
        <v>905.75636000000009</v>
      </c>
    </row>
    <row r="50" spans="1:17">
      <c r="A50" s="15"/>
      <c r="B50" s="223"/>
      <c r="C50" s="146"/>
      <c r="D50" s="226"/>
      <c r="E50" s="226"/>
      <c r="F50" s="226"/>
      <c r="G50" s="226"/>
      <c r="H50" s="226"/>
      <c r="I50" s="226"/>
      <c r="J50" s="226"/>
      <c r="K50" s="226"/>
      <c r="L50" s="226"/>
      <c r="M50" s="226"/>
      <c r="N50" s="221"/>
      <c r="O50" s="221"/>
      <c r="P50" s="221"/>
      <c r="Q50" s="222"/>
    </row>
    <row r="51" spans="1:17">
      <c r="A51" s="36" t="s">
        <v>81</v>
      </c>
      <c r="B51" s="52"/>
      <c r="C51" s="147" t="s">
        <v>82</v>
      </c>
      <c r="D51" s="226">
        <f>SUM(D52:D54)</f>
        <v>1907.8389999999997</v>
      </c>
      <c r="E51" s="226">
        <f t="shared" ref="E51:Q51" si="9">SUM(E52:E54)</f>
        <v>1797.4690000000001</v>
      </c>
      <c r="F51" s="226">
        <f t="shared" si="9"/>
        <v>1506.962</v>
      </c>
      <c r="G51" s="226">
        <f t="shared" si="9"/>
        <v>2517.0280000000002</v>
      </c>
      <c r="H51" s="226">
        <f t="shared" si="9"/>
        <v>3009.7750000000001</v>
      </c>
      <c r="I51" s="226">
        <f t="shared" si="9"/>
        <v>3519.6759999999999</v>
      </c>
      <c r="J51" s="226">
        <f t="shared" si="9"/>
        <v>3550.1790000000001</v>
      </c>
      <c r="K51" s="226">
        <f t="shared" si="9"/>
        <v>7291.4394299999994</v>
      </c>
      <c r="L51" s="226">
        <f t="shared" si="9"/>
        <v>12117.545999999998</v>
      </c>
      <c r="M51" s="226">
        <f t="shared" si="9"/>
        <v>9391.2862999999998</v>
      </c>
      <c r="N51" s="226">
        <f t="shared" si="9"/>
        <v>8276.1179699999993</v>
      </c>
      <c r="O51" s="226">
        <f t="shared" si="9"/>
        <v>7756.9306299999998</v>
      </c>
      <c r="P51" s="226">
        <f t="shared" si="9"/>
        <v>5750.3447099999994</v>
      </c>
      <c r="Q51" s="227">
        <f t="shared" si="9"/>
        <v>4960.6600800000006</v>
      </c>
    </row>
    <row r="52" spans="1:17">
      <c r="A52" s="31"/>
      <c r="B52" s="52" t="s">
        <v>83</v>
      </c>
      <c r="C52" s="52" t="s">
        <v>84</v>
      </c>
      <c r="D52" s="221">
        <v>217.14500000000001</v>
      </c>
      <c r="E52" s="221">
        <v>182.96</v>
      </c>
      <c r="F52" s="221">
        <v>181.565</v>
      </c>
      <c r="G52" s="221">
        <v>673.9190000000001</v>
      </c>
      <c r="H52" s="221">
        <v>345.03000000000003</v>
      </c>
      <c r="I52" s="221">
        <v>476.50299999999999</v>
      </c>
      <c r="J52" s="221">
        <v>1051.287</v>
      </c>
      <c r="K52" s="221">
        <v>1789.3903399999999</v>
      </c>
      <c r="L52" s="221">
        <v>2190.9320000000002</v>
      </c>
      <c r="M52" s="221">
        <v>2332.5109499999999</v>
      </c>
      <c r="N52" s="221">
        <v>2837.5873299999998</v>
      </c>
      <c r="O52" s="221">
        <v>1091.3233899999998</v>
      </c>
      <c r="P52" s="221">
        <v>2067.5492599999998</v>
      </c>
      <c r="Q52" s="222">
        <v>718.55307000000005</v>
      </c>
    </row>
    <row r="53" spans="1:17">
      <c r="A53" s="31"/>
      <c r="B53" s="52" t="s">
        <v>85</v>
      </c>
      <c r="C53" s="52" t="s">
        <v>86</v>
      </c>
      <c r="D53" s="221">
        <v>1455.0259999999998</v>
      </c>
      <c r="E53" s="221">
        <v>1115.396</v>
      </c>
      <c r="F53" s="221">
        <v>467.13200000000001</v>
      </c>
      <c r="G53" s="221">
        <v>1075.691</v>
      </c>
      <c r="H53" s="221">
        <v>1350.846</v>
      </c>
      <c r="I53" s="221">
        <v>1694.454</v>
      </c>
      <c r="J53" s="221">
        <v>1208.9259999999999</v>
      </c>
      <c r="K53" s="221">
        <v>3046.1052099999997</v>
      </c>
      <c r="L53" s="221">
        <v>4622.6099999999997</v>
      </c>
      <c r="M53" s="221">
        <v>3216.9225500000002</v>
      </c>
      <c r="N53" s="221">
        <v>3169.1170400000001</v>
      </c>
      <c r="O53" s="221">
        <v>4609.7809500000003</v>
      </c>
      <c r="P53" s="221">
        <v>2214.82773</v>
      </c>
      <c r="Q53" s="222">
        <v>3494.1409399999998</v>
      </c>
    </row>
    <row r="54" spans="1:17">
      <c r="A54" s="38"/>
      <c r="B54" s="52"/>
      <c r="C54" s="52" t="s">
        <v>87</v>
      </c>
      <c r="D54" s="230">
        <v>235.66799999999998</v>
      </c>
      <c r="E54" s="230">
        <v>499.113</v>
      </c>
      <c r="F54" s="230">
        <v>858.26499999999999</v>
      </c>
      <c r="G54" s="230">
        <v>767.41800000000001</v>
      </c>
      <c r="H54" s="230">
        <v>1313.8990000000001</v>
      </c>
      <c r="I54" s="230">
        <v>1348.7190000000001</v>
      </c>
      <c r="J54" s="230">
        <v>1289.9660000000001</v>
      </c>
      <c r="K54" s="230">
        <v>2455.9438799999998</v>
      </c>
      <c r="L54" s="230">
        <v>5304.0039999999999</v>
      </c>
      <c r="M54" s="230">
        <v>3841.8528000000001</v>
      </c>
      <c r="N54" s="230">
        <v>2269.4136000000003</v>
      </c>
      <c r="O54" s="230">
        <v>2055.82629</v>
      </c>
      <c r="P54" s="230">
        <v>1467.9677200000001</v>
      </c>
      <c r="Q54" s="231">
        <v>747.96607000000006</v>
      </c>
    </row>
    <row r="55" spans="1:17">
      <c r="A55" s="31"/>
      <c r="B55" s="220"/>
      <c r="C55" s="136"/>
      <c r="D55" s="228"/>
      <c r="E55" s="228"/>
      <c r="F55" s="228"/>
      <c r="G55" s="228"/>
      <c r="H55" s="228"/>
      <c r="I55" s="228"/>
      <c r="J55" s="228"/>
      <c r="K55" s="228"/>
      <c r="L55" s="228"/>
      <c r="M55" s="228"/>
      <c r="N55" s="221"/>
      <c r="O55" s="221"/>
      <c r="P55" s="221"/>
      <c r="Q55" s="222"/>
    </row>
    <row r="56" spans="1:17">
      <c r="A56" s="15" t="s">
        <v>88</v>
      </c>
      <c r="B56" s="223"/>
      <c r="C56" s="133" t="s">
        <v>89</v>
      </c>
      <c r="D56" s="232">
        <f>SUM(D57:D63)</f>
        <v>6157.4470000000001</v>
      </c>
      <c r="E56" s="232">
        <f t="shared" ref="E56:Q56" si="10">SUM(E57:E63)</f>
        <v>5651.0619999999999</v>
      </c>
      <c r="F56" s="232">
        <f t="shared" si="10"/>
        <v>6305.7870000000003</v>
      </c>
      <c r="G56" s="232">
        <f t="shared" si="10"/>
        <v>8549.3630000000012</v>
      </c>
      <c r="H56" s="232">
        <f t="shared" si="10"/>
        <v>11005.611000000001</v>
      </c>
      <c r="I56" s="232">
        <f t="shared" si="10"/>
        <v>10940.389000000001</v>
      </c>
      <c r="J56" s="232">
        <f t="shared" si="10"/>
        <v>18687.974000000002</v>
      </c>
      <c r="K56" s="232">
        <f t="shared" si="10"/>
        <v>22895.340779999999</v>
      </c>
      <c r="L56" s="232">
        <f t="shared" si="10"/>
        <v>36841.734999999993</v>
      </c>
      <c r="M56" s="232">
        <f t="shared" si="10"/>
        <v>31674.224480000004</v>
      </c>
      <c r="N56" s="232">
        <f t="shared" si="10"/>
        <v>41271.625539999994</v>
      </c>
      <c r="O56" s="232">
        <f t="shared" si="10"/>
        <v>50481.802100000001</v>
      </c>
      <c r="P56" s="232">
        <f t="shared" si="10"/>
        <v>45794.748850000004</v>
      </c>
      <c r="Q56" s="265">
        <f t="shared" si="10"/>
        <v>35640.337889999995</v>
      </c>
    </row>
    <row r="57" spans="1:17" ht="15" customHeight="1">
      <c r="A57" s="15"/>
      <c r="B57" s="220" t="s">
        <v>90</v>
      </c>
      <c r="C57" s="144" t="s">
        <v>91</v>
      </c>
      <c r="D57" s="221">
        <v>123.214</v>
      </c>
      <c r="E57" s="221">
        <v>184.55600000000001</v>
      </c>
      <c r="F57" s="221">
        <v>50.230999999999995</v>
      </c>
      <c r="G57" s="221">
        <v>61.936</v>
      </c>
      <c r="H57" s="221">
        <v>129.95100000000002</v>
      </c>
      <c r="I57" s="221">
        <v>241.363</v>
      </c>
      <c r="J57" s="221">
        <v>154.256</v>
      </c>
      <c r="K57" s="221">
        <v>228.30966999999998</v>
      </c>
      <c r="L57" s="221">
        <v>322.86099999999999</v>
      </c>
      <c r="M57" s="221">
        <v>335.39972</v>
      </c>
      <c r="N57" s="221">
        <v>595.15826000000004</v>
      </c>
      <c r="O57" s="221">
        <v>510.59869000000003</v>
      </c>
      <c r="P57" s="221">
        <v>450.94097999999997</v>
      </c>
      <c r="Q57" s="222">
        <v>436.73275000000001</v>
      </c>
    </row>
    <row r="58" spans="1:17">
      <c r="A58" s="31"/>
      <c r="B58" s="220" t="s">
        <v>92</v>
      </c>
      <c r="C58" s="136" t="s">
        <v>93</v>
      </c>
      <c r="D58" s="221">
        <v>534.322</v>
      </c>
      <c r="E58" s="221">
        <v>104.77300000000001</v>
      </c>
      <c r="F58" s="221">
        <v>367.40299999999996</v>
      </c>
      <c r="G58" s="221">
        <v>101.483</v>
      </c>
      <c r="H58" s="221">
        <v>119.64800000000001</v>
      </c>
      <c r="I58" s="221">
        <v>390.37200000000001</v>
      </c>
      <c r="J58" s="221">
        <v>1339.337</v>
      </c>
      <c r="K58" s="221">
        <v>1750.79484</v>
      </c>
      <c r="L58" s="221">
        <v>2073.8739999999998</v>
      </c>
      <c r="M58" s="221">
        <v>2830.48945</v>
      </c>
      <c r="N58" s="221">
        <v>3536.0301399999998</v>
      </c>
      <c r="O58" s="221">
        <v>6529.1999599999999</v>
      </c>
      <c r="P58" s="221">
        <v>3276.3535099999999</v>
      </c>
      <c r="Q58" s="222">
        <v>3162.3374700000004</v>
      </c>
    </row>
    <row r="59" spans="1:17">
      <c r="A59" s="31"/>
      <c r="B59" s="220" t="s">
        <v>94</v>
      </c>
      <c r="C59" s="136" t="s">
        <v>95</v>
      </c>
      <c r="D59" s="228">
        <v>2610.7849999999999</v>
      </c>
      <c r="E59" s="228">
        <v>3243.6619999999998</v>
      </c>
      <c r="F59" s="228">
        <v>2297.9630000000002</v>
      </c>
      <c r="G59" s="228">
        <v>2291.346</v>
      </c>
      <c r="H59" s="228">
        <v>2567.2750000000001</v>
      </c>
      <c r="I59" s="228">
        <v>4271.228000000001</v>
      </c>
      <c r="J59" s="228">
        <v>4495.808</v>
      </c>
      <c r="K59" s="228">
        <v>5439.0059199999996</v>
      </c>
      <c r="L59" s="228">
        <v>7596.3130000000001</v>
      </c>
      <c r="M59" s="228">
        <v>6196.82384</v>
      </c>
      <c r="N59" s="221">
        <v>7621.7904200000003</v>
      </c>
      <c r="O59" s="221">
        <v>6467.0084100000004</v>
      </c>
      <c r="P59" s="221">
        <v>8715.9620800000012</v>
      </c>
      <c r="Q59" s="222">
        <v>9331.2181099999998</v>
      </c>
    </row>
    <row r="60" spans="1:17">
      <c r="A60" s="31"/>
      <c r="B60" s="220" t="s">
        <v>96</v>
      </c>
      <c r="C60" s="144" t="s">
        <v>97</v>
      </c>
      <c r="D60" s="221">
        <v>484.125</v>
      </c>
      <c r="E60" s="221">
        <v>1377.954</v>
      </c>
      <c r="F60" s="221">
        <v>2107.9389999999999</v>
      </c>
      <c r="G60" s="221">
        <v>3187.0660000000003</v>
      </c>
      <c r="H60" s="221">
        <v>4107.2660000000005</v>
      </c>
      <c r="I60" s="221">
        <v>3453.1790000000001</v>
      </c>
      <c r="J60" s="221">
        <v>7696.6610000000001</v>
      </c>
      <c r="K60" s="221">
        <v>9968.1278399999992</v>
      </c>
      <c r="L60" s="221">
        <v>20468.644</v>
      </c>
      <c r="M60" s="221">
        <v>8848.9753899999996</v>
      </c>
      <c r="N60" s="221">
        <v>16826.087449999999</v>
      </c>
      <c r="O60" s="221">
        <v>17610.866430000002</v>
      </c>
      <c r="P60" s="221">
        <v>18339.337960000001</v>
      </c>
      <c r="Q60" s="222">
        <v>9922.666299999999</v>
      </c>
    </row>
    <row r="61" spans="1:17">
      <c r="A61" s="38"/>
      <c r="B61" s="136" t="s">
        <v>98</v>
      </c>
      <c r="C61" s="136" t="s">
        <v>99</v>
      </c>
      <c r="D61" s="221">
        <v>1575.796</v>
      </c>
      <c r="E61" s="221">
        <v>109.06</v>
      </c>
      <c r="F61" s="221">
        <v>40.755000000000003</v>
      </c>
      <c r="G61" s="221">
        <v>70.590999999999994</v>
      </c>
      <c r="H61" s="221">
        <v>275.54999999999995</v>
      </c>
      <c r="I61" s="221">
        <v>505.209</v>
      </c>
      <c r="J61" s="221">
        <v>307.029</v>
      </c>
      <c r="K61" s="221">
        <v>2374.0624000000003</v>
      </c>
      <c r="L61" s="221">
        <v>1678.2079999999999</v>
      </c>
      <c r="M61" s="221">
        <v>8301.9847900000004</v>
      </c>
      <c r="N61" s="221">
        <v>4141.2386999999999</v>
      </c>
      <c r="O61" s="221">
        <v>5845.8605500000003</v>
      </c>
      <c r="P61" s="221">
        <v>2668.6472699999999</v>
      </c>
      <c r="Q61" s="222">
        <v>653.04741000000001</v>
      </c>
    </row>
    <row r="62" spans="1:17">
      <c r="A62" s="40"/>
      <c r="B62" s="52" t="s">
        <v>100</v>
      </c>
      <c r="C62" s="52" t="s">
        <v>101</v>
      </c>
      <c r="D62" s="221">
        <v>7.44</v>
      </c>
      <c r="E62" s="221">
        <v>49.381999999999998</v>
      </c>
      <c r="F62" s="221">
        <v>68.600999999999999</v>
      </c>
      <c r="G62" s="221">
        <v>6</v>
      </c>
      <c r="H62" s="221">
        <v>260.52599999999995</v>
      </c>
      <c r="I62" s="221">
        <v>328.84</v>
      </c>
      <c r="J62" s="221">
        <v>623.43299999999999</v>
      </c>
      <c r="K62" s="221">
        <v>740.45069000000012</v>
      </c>
      <c r="L62" s="221">
        <v>883.18399999999997</v>
      </c>
      <c r="M62" s="221">
        <v>850.21508000000006</v>
      </c>
      <c r="N62" s="221">
        <v>4268.5093399999996</v>
      </c>
      <c r="O62" s="221">
        <v>8414.8755799999999</v>
      </c>
      <c r="P62" s="221">
        <v>9920.5278799999996</v>
      </c>
      <c r="Q62" s="222">
        <v>9787.6600099999996</v>
      </c>
    </row>
    <row r="63" spans="1:17" ht="15.75" customHeight="1">
      <c r="A63" s="40"/>
      <c r="B63" s="52" t="s">
        <v>102</v>
      </c>
      <c r="C63" s="52" t="s">
        <v>103</v>
      </c>
      <c r="D63" s="221">
        <v>821.76499999999999</v>
      </c>
      <c r="E63" s="221">
        <v>581.67500000000007</v>
      </c>
      <c r="F63" s="221">
        <v>1372.895</v>
      </c>
      <c r="G63" s="221">
        <v>2830.9410000000003</v>
      </c>
      <c r="H63" s="221">
        <v>3545.395</v>
      </c>
      <c r="I63" s="221">
        <v>1750.1979999999999</v>
      </c>
      <c r="J63" s="221">
        <v>4071.4499999999994</v>
      </c>
      <c r="K63" s="221">
        <v>2394.5894199999998</v>
      </c>
      <c r="L63" s="221">
        <v>3818.6509999999998</v>
      </c>
      <c r="M63" s="221">
        <v>4310.3362100000004</v>
      </c>
      <c r="N63" s="221">
        <v>4282.8112300000003</v>
      </c>
      <c r="O63" s="221">
        <v>5103.3924800000004</v>
      </c>
      <c r="P63" s="221">
        <v>2422.9791700000001</v>
      </c>
      <c r="Q63" s="222">
        <v>2346.6758399999999</v>
      </c>
    </row>
    <row r="64" spans="1:17" ht="15.75" customHeight="1">
      <c r="A64" s="38"/>
      <c r="B64" s="233"/>
      <c r="C64" s="149"/>
      <c r="D64" s="234"/>
      <c r="E64" s="234"/>
      <c r="F64" s="234"/>
      <c r="G64" s="234"/>
      <c r="H64" s="234"/>
      <c r="I64" s="234"/>
      <c r="J64" s="234"/>
      <c r="K64" s="234"/>
      <c r="L64" s="234"/>
      <c r="M64" s="234"/>
      <c r="N64" s="221"/>
      <c r="O64" s="221"/>
      <c r="P64" s="221"/>
      <c r="Q64" s="222"/>
    </row>
    <row r="65" spans="1:17" ht="15.75" customHeight="1">
      <c r="A65" s="15" t="s">
        <v>104</v>
      </c>
      <c r="B65" s="223"/>
      <c r="C65" s="133" t="s">
        <v>105</v>
      </c>
      <c r="D65" s="235">
        <f>SUM(D66:D67)</f>
        <v>359.50700000000001</v>
      </c>
      <c r="E65" s="235">
        <f t="shared" ref="E65:Q65" si="11">SUM(E66:E67)</f>
        <v>1104.77</v>
      </c>
      <c r="F65" s="235">
        <f t="shared" si="11"/>
        <v>502.91600000000005</v>
      </c>
      <c r="G65" s="235">
        <f t="shared" si="11"/>
        <v>1008.944</v>
      </c>
      <c r="H65" s="235">
        <f t="shared" si="11"/>
        <v>1238.6260000000002</v>
      </c>
      <c r="I65" s="235">
        <f t="shared" si="11"/>
        <v>3056.8289999999997</v>
      </c>
      <c r="J65" s="235">
        <f t="shared" si="11"/>
        <v>3184.2020000000002</v>
      </c>
      <c r="K65" s="235">
        <f t="shared" si="11"/>
        <v>2425.1362600000002</v>
      </c>
      <c r="L65" s="235">
        <f t="shared" si="11"/>
        <v>9092.9579999999987</v>
      </c>
      <c r="M65" s="235">
        <f t="shared" si="11"/>
        <v>7223.3236899999993</v>
      </c>
      <c r="N65" s="235">
        <f t="shared" si="11"/>
        <v>4305.8695499999994</v>
      </c>
      <c r="O65" s="235">
        <f t="shared" si="11"/>
        <v>4167.6890999999996</v>
      </c>
      <c r="P65" s="235">
        <f t="shared" si="11"/>
        <v>9449.2029000000002</v>
      </c>
      <c r="Q65" s="236">
        <f t="shared" si="11"/>
        <v>5090.3154699999996</v>
      </c>
    </row>
    <row r="66" spans="1:17" ht="15.75" customHeight="1">
      <c r="A66" s="31"/>
      <c r="B66" s="220" t="s">
        <v>106</v>
      </c>
      <c r="C66" s="136" t="s">
        <v>107</v>
      </c>
      <c r="D66" s="221">
        <v>267.22000000000003</v>
      </c>
      <c r="E66" s="221">
        <v>671.70799999999997</v>
      </c>
      <c r="F66" s="221">
        <v>262.57100000000003</v>
      </c>
      <c r="G66" s="221">
        <v>609.70899999999995</v>
      </c>
      <c r="H66" s="221">
        <v>816.00700000000006</v>
      </c>
      <c r="I66" s="221">
        <v>1185.7660000000001</v>
      </c>
      <c r="J66" s="221">
        <v>1782.1279999999999</v>
      </c>
      <c r="K66" s="221">
        <v>1025.4242099999999</v>
      </c>
      <c r="L66" s="221">
        <v>3438.7379999999998</v>
      </c>
      <c r="M66" s="221">
        <v>4592.6389099999997</v>
      </c>
      <c r="N66" s="221">
        <v>3059.7833099999998</v>
      </c>
      <c r="O66" s="221">
        <v>3083.9851199999998</v>
      </c>
      <c r="P66" s="221">
        <v>6424.4389200000005</v>
      </c>
      <c r="Q66" s="222">
        <v>2318.8370800000002</v>
      </c>
    </row>
    <row r="67" spans="1:17" ht="15.75" customHeight="1">
      <c r="A67" s="43"/>
      <c r="B67" s="220" t="s">
        <v>108</v>
      </c>
      <c r="C67" s="136" t="s">
        <v>109</v>
      </c>
      <c r="D67" s="221">
        <v>92.286999999999992</v>
      </c>
      <c r="E67" s="221">
        <v>433.06200000000001</v>
      </c>
      <c r="F67" s="221">
        <v>240.345</v>
      </c>
      <c r="G67" s="221">
        <v>399.23500000000001</v>
      </c>
      <c r="H67" s="221">
        <v>422.61900000000003</v>
      </c>
      <c r="I67" s="221">
        <v>1871.0629999999999</v>
      </c>
      <c r="J67" s="221">
        <v>1402.0740000000001</v>
      </c>
      <c r="K67" s="221">
        <v>1399.7120500000001</v>
      </c>
      <c r="L67" s="221">
        <v>5654.2199999999993</v>
      </c>
      <c r="M67" s="221">
        <v>2630.68478</v>
      </c>
      <c r="N67" s="221">
        <v>1246.0862399999999</v>
      </c>
      <c r="O67" s="221">
        <v>1083.70398</v>
      </c>
      <c r="P67" s="221">
        <v>3024.7639799999997</v>
      </c>
      <c r="Q67" s="222">
        <v>2771.4783899999998</v>
      </c>
    </row>
    <row r="68" spans="1:17" ht="15.75" customHeight="1">
      <c r="A68" s="36"/>
      <c r="B68" s="220"/>
      <c r="C68" s="52"/>
      <c r="D68" s="234"/>
      <c r="E68" s="234"/>
      <c r="F68" s="234"/>
      <c r="G68" s="234"/>
      <c r="H68" s="234"/>
      <c r="I68" s="234"/>
      <c r="J68" s="234"/>
      <c r="K68" s="234"/>
      <c r="L68" s="234"/>
      <c r="M68" s="234"/>
      <c r="N68" s="221"/>
      <c r="O68" s="221"/>
      <c r="P68" s="221"/>
      <c r="Q68" s="222"/>
    </row>
    <row r="69" spans="1:17" ht="15.75" customHeight="1">
      <c r="A69" s="15" t="s">
        <v>110</v>
      </c>
      <c r="B69" s="223"/>
      <c r="C69" s="133" t="s">
        <v>111</v>
      </c>
      <c r="D69" s="235">
        <f>SUM(D70:D72)</f>
        <v>4310.7539999999999</v>
      </c>
      <c r="E69" s="235">
        <f t="shared" ref="E69:Q69" si="12">SUM(E70:E72)</f>
        <v>4413.9310000000005</v>
      </c>
      <c r="F69" s="235">
        <f t="shared" si="12"/>
        <v>2645.011</v>
      </c>
      <c r="G69" s="235">
        <f t="shared" si="12"/>
        <v>3477.1410000000005</v>
      </c>
      <c r="H69" s="235">
        <f t="shared" si="12"/>
        <v>3483.5590000000002</v>
      </c>
      <c r="I69" s="235">
        <f t="shared" si="12"/>
        <v>3375.9379999999996</v>
      </c>
      <c r="J69" s="235">
        <f t="shared" si="12"/>
        <v>5219.1400000000003</v>
      </c>
      <c r="K69" s="235">
        <f t="shared" si="12"/>
        <v>9179.17274</v>
      </c>
      <c r="L69" s="235">
        <f t="shared" si="12"/>
        <v>15289.344000000001</v>
      </c>
      <c r="M69" s="235">
        <f t="shared" si="12"/>
        <v>16007.593099999998</v>
      </c>
      <c r="N69" s="235">
        <f t="shared" si="12"/>
        <v>13155.95163</v>
      </c>
      <c r="O69" s="235">
        <f t="shared" si="12"/>
        <v>15085.487300000001</v>
      </c>
      <c r="P69" s="235">
        <f t="shared" si="12"/>
        <v>11515.009680000001</v>
      </c>
      <c r="Q69" s="236">
        <f t="shared" si="12"/>
        <v>7074.2798899999998</v>
      </c>
    </row>
    <row r="70" spans="1:17" ht="15.75" customHeight="1">
      <c r="A70" s="31"/>
      <c r="B70" s="220" t="s">
        <v>112</v>
      </c>
      <c r="C70" s="136" t="s">
        <v>113</v>
      </c>
      <c r="D70" s="221">
        <v>3078.4259999999999</v>
      </c>
      <c r="E70" s="221">
        <v>3453.7840000000001</v>
      </c>
      <c r="F70" s="221">
        <v>1874.2280000000001</v>
      </c>
      <c r="G70" s="221">
        <v>2656.5460000000003</v>
      </c>
      <c r="H70" s="221">
        <v>1974.6570000000002</v>
      </c>
      <c r="I70" s="221">
        <v>2252.6839999999997</v>
      </c>
      <c r="J70" s="221">
        <v>3009.69</v>
      </c>
      <c r="K70" s="221">
        <v>6454.60034</v>
      </c>
      <c r="L70" s="221">
        <v>10428.485000000001</v>
      </c>
      <c r="M70" s="221">
        <v>12675.94787</v>
      </c>
      <c r="N70" s="221">
        <v>6602.1641399999999</v>
      </c>
      <c r="O70" s="221">
        <v>8634.2312900000015</v>
      </c>
      <c r="P70" s="221">
        <v>7060.5162300000002</v>
      </c>
      <c r="Q70" s="222">
        <v>4267.3008</v>
      </c>
    </row>
    <row r="71" spans="1:17" ht="15.75" customHeight="1">
      <c r="A71" s="31"/>
      <c r="B71" s="220" t="s">
        <v>114</v>
      </c>
      <c r="C71" s="136" t="s">
        <v>115</v>
      </c>
      <c r="D71" s="221">
        <v>177.22800000000001</v>
      </c>
      <c r="E71" s="221">
        <v>157.43599999999998</v>
      </c>
      <c r="F71" s="221">
        <v>381.37900000000002</v>
      </c>
      <c r="G71" s="221">
        <v>357.05599999999998</v>
      </c>
      <c r="H71" s="221">
        <v>999.68299999999999</v>
      </c>
      <c r="I71" s="221">
        <v>506.73900000000003</v>
      </c>
      <c r="J71" s="221">
        <v>1426.4259999999999</v>
      </c>
      <c r="K71" s="221">
        <v>1469.7402500000001</v>
      </c>
      <c r="L71" s="221">
        <v>3266.6129999999998</v>
      </c>
      <c r="M71" s="221">
        <v>2090.6343900000002</v>
      </c>
      <c r="N71" s="221">
        <v>3975.7738599999998</v>
      </c>
      <c r="O71" s="221">
        <v>4107.7065199999997</v>
      </c>
      <c r="P71" s="221">
        <v>2836.2874499999998</v>
      </c>
      <c r="Q71" s="222">
        <v>1047.7224899999999</v>
      </c>
    </row>
    <row r="72" spans="1:17" ht="15.75" customHeight="1">
      <c r="A72" s="31"/>
      <c r="B72" s="220" t="s">
        <v>116</v>
      </c>
      <c r="C72" s="52" t="s">
        <v>117</v>
      </c>
      <c r="D72" s="221">
        <v>1055.0999999999999</v>
      </c>
      <c r="E72" s="221">
        <v>802.7109999999999</v>
      </c>
      <c r="F72" s="221">
        <v>389.404</v>
      </c>
      <c r="G72" s="221">
        <v>463.53899999999999</v>
      </c>
      <c r="H72" s="221">
        <v>509.21899999999999</v>
      </c>
      <c r="I72" s="221">
        <v>616.51499999999999</v>
      </c>
      <c r="J72" s="221">
        <v>783.024</v>
      </c>
      <c r="K72" s="221">
        <v>1254.83215</v>
      </c>
      <c r="L72" s="221">
        <v>1594.2460000000001</v>
      </c>
      <c r="M72" s="221">
        <v>1241.0108399999999</v>
      </c>
      <c r="N72" s="221">
        <v>2578.0136299999999</v>
      </c>
      <c r="O72" s="221">
        <v>2343.5494899999999</v>
      </c>
      <c r="P72" s="221">
        <v>1618.2060000000001</v>
      </c>
      <c r="Q72" s="222">
        <v>1759.2566000000002</v>
      </c>
    </row>
    <row r="73" spans="1:17" ht="15.75" customHeight="1">
      <c r="A73" s="44"/>
      <c r="B73" s="220"/>
      <c r="C73" s="136"/>
      <c r="D73" s="234"/>
      <c r="E73" s="234"/>
      <c r="F73" s="234"/>
      <c r="G73" s="234"/>
      <c r="H73" s="234"/>
      <c r="I73" s="234"/>
      <c r="J73" s="234"/>
      <c r="K73" s="234"/>
      <c r="L73" s="234"/>
      <c r="M73" s="234"/>
      <c r="N73" s="221"/>
      <c r="O73" s="221"/>
      <c r="P73" s="221"/>
      <c r="Q73" s="222"/>
    </row>
    <row r="74" spans="1:17" ht="15.75" customHeight="1">
      <c r="A74" s="15" t="s">
        <v>118</v>
      </c>
      <c r="B74" s="223"/>
      <c r="C74" s="140" t="s">
        <v>119</v>
      </c>
      <c r="D74" s="235">
        <f>SUM(D75:D76)</f>
        <v>372.28200000000004</v>
      </c>
      <c r="E74" s="235">
        <f t="shared" ref="E74:Q74" si="13">SUM(E75:E76)</f>
        <v>252.52800000000002</v>
      </c>
      <c r="F74" s="235">
        <f t="shared" si="13"/>
        <v>358.96500000000003</v>
      </c>
      <c r="G74" s="235">
        <f t="shared" si="13"/>
        <v>186.64800000000002</v>
      </c>
      <c r="H74" s="235">
        <f t="shared" si="13"/>
        <v>750.52600000000007</v>
      </c>
      <c r="I74" s="235">
        <f t="shared" si="13"/>
        <v>618.23500000000001</v>
      </c>
      <c r="J74" s="235">
        <f t="shared" si="13"/>
        <v>1715.191</v>
      </c>
      <c r="K74" s="235">
        <f t="shared" si="13"/>
        <v>4857.72372</v>
      </c>
      <c r="L74" s="235">
        <f t="shared" si="13"/>
        <v>7370.3330000000005</v>
      </c>
      <c r="M74" s="235">
        <f t="shared" si="13"/>
        <v>4353.2141200000005</v>
      </c>
      <c r="N74" s="235">
        <f t="shared" si="13"/>
        <v>13025.561079999999</v>
      </c>
      <c r="O74" s="235">
        <f t="shared" si="13"/>
        <v>8144.7294899999997</v>
      </c>
      <c r="P74" s="235">
        <f t="shared" si="13"/>
        <v>9479.6144800000002</v>
      </c>
      <c r="Q74" s="236">
        <f t="shared" si="13"/>
        <v>4446.32017</v>
      </c>
    </row>
    <row r="75" spans="1:17" ht="15.75" customHeight="1">
      <c r="A75" s="31"/>
      <c r="B75" s="220" t="s">
        <v>120</v>
      </c>
      <c r="C75" s="52" t="s">
        <v>121</v>
      </c>
      <c r="D75" s="221">
        <v>269.12900000000002</v>
      </c>
      <c r="E75" s="221">
        <v>93.743000000000009</v>
      </c>
      <c r="F75" s="221">
        <v>170.96600000000001</v>
      </c>
      <c r="G75" s="221">
        <v>89.992000000000004</v>
      </c>
      <c r="H75" s="221">
        <v>504.85</v>
      </c>
      <c r="I75" s="221">
        <v>491.99700000000001</v>
      </c>
      <c r="J75" s="221">
        <v>818.17099999999994</v>
      </c>
      <c r="K75" s="221">
        <v>1879.1420400000002</v>
      </c>
      <c r="L75" s="221">
        <v>2484.6569999999997</v>
      </c>
      <c r="M75" s="221">
        <v>1421.8063099999999</v>
      </c>
      <c r="N75" s="221">
        <v>2313.19112</v>
      </c>
      <c r="O75" s="221">
        <v>2751.1252199999999</v>
      </c>
      <c r="P75" s="221">
        <v>2925.7931699999999</v>
      </c>
      <c r="Q75" s="222">
        <v>2244.5858600000001</v>
      </c>
    </row>
    <row r="76" spans="1:17" ht="15.75" customHeight="1">
      <c r="A76" s="38"/>
      <c r="B76" s="220" t="s">
        <v>122</v>
      </c>
      <c r="C76" s="136" t="s">
        <v>123</v>
      </c>
      <c r="D76" s="221">
        <v>103.15299999999999</v>
      </c>
      <c r="E76" s="221">
        <v>158.785</v>
      </c>
      <c r="F76" s="221">
        <v>187.999</v>
      </c>
      <c r="G76" s="221">
        <v>96.656000000000006</v>
      </c>
      <c r="H76" s="221">
        <v>245.67600000000002</v>
      </c>
      <c r="I76" s="221">
        <v>126.23799999999999</v>
      </c>
      <c r="J76" s="221">
        <v>897.0200000000001</v>
      </c>
      <c r="K76" s="221">
        <v>2978.5816800000002</v>
      </c>
      <c r="L76" s="221">
        <v>4885.6760000000004</v>
      </c>
      <c r="M76" s="221">
        <v>2931.4078100000002</v>
      </c>
      <c r="N76" s="221">
        <v>10712.36996</v>
      </c>
      <c r="O76" s="221">
        <v>5393.6042699999998</v>
      </c>
      <c r="P76" s="221">
        <v>6553.8213100000003</v>
      </c>
      <c r="Q76" s="222">
        <v>2201.7343099999998</v>
      </c>
    </row>
    <row r="77" spans="1:17" ht="15.75" customHeight="1">
      <c r="A77" s="31"/>
      <c r="B77" s="52"/>
      <c r="C77" s="52"/>
      <c r="D77" s="234"/>
      <c r="E77" s="234"/>
      <c r="F77" s="234"/>
      <c r="G77" s="234"/>
      <c r="H77" s="234"/>
      <c r="I77" s="234"/>
      <c r="J77" s="234"/>
      <c r="K77" s="234"/>
      <c r="L77" s="234"/>
      <c r="M77" s="234"/>
      <c r="N77" s="221"/>
      <c r="O77" s="221"/>
      <c r="P77" s="221"/>
      <c r="Q77" s="222"/>
    </row>
    <row r="78" spans="1:17" ht="15.75" customHeight="1">
      <c r="A78" s="38"/>
      <c r="B78" s="147" t="s">
        <v>124</v>
      </c>
      <c r="C78" s="151" t="s">
        <v>125</v>
      </c>
      <c r="D78" s="224">
        <v>582.44200000000001</v>
      </c>
      <c r="E78" s="224">
        <v>622.58500000000004</v>
      </c>
      <c r="F78" s="224">
        <v>800.72799999999995</v>
      </c>
      <c r="G78" s="224">
        <v>634.34100000000001</v>
      </c>
      <c r="H78" s="224">
        <v>1036.424</v>
      </c>
      <c r="I78" s="224">
        <v>877.95</v>
      </c>
      <c r="J78" s="224">
        <v>1201.4769999999999</v>
      </c>
      <c r="K78" s="224">
        <v>1679.9004500000001</v>
      </c>
      <c r="L78" s="224">
        <v>2001.4509999999998</v>
      </c>
      <c r="M78" s="224">
        <v>1029.3961599999998</v>
      </c>
      <c r="N78" s="224">
        <v>1367.6248600000001</v>
      </c>
      <c r="O78" s="224">
        <v>1204.5711100000001</v>
      </c>
      <c r="P78" s="224">
        <v>1124.87077</v>
      </c>
      <c r="Q78" s="225">
        <v>1066.5117</v>
      </c>
    </row>
    <row r="79" spans="1:17" ht="15.75" customHeight="1">
      <c r="A79" s="31"/>
      <c r="B79" s="52"/>
      <c r="C79" s="52"/>
      <c r="D79" s="234"/>
      <c r="E79" s="234"/>
      <c r="F79" s="234"/>
      <c r="G79" s="234"/>
      <c r="H79" s="234"/>
      <c r="I79" s="234"/>
      <c r="J79" s="234"/>
      <c r="K79" s="234"/>
      <c r="L79" s="234"/>
      <c r="M79" s="234"/>
      <c r="N79" s="221"/>
      <c r="O79" s="221"/>
      <c r="P79" s="221"/>
      <c r="Q79" s="222"/>
    </row>
    <row r="80" spans="1:17">
      <c r="A80" s="15" t="s">
        <v>126</v>
      </c>
      <c r="B80" s="223"/>
      <c r="C80" s="147" t="s">
        <v>127</v>
      </c>
      <c r="D80" s="235">
        <f>SUM(D81:D90)</f>
        <v>8103.2689999999993</v>
      </c>
      <c r="E80" s="235">
        <f t="shared" ref="E80:Q80" si="14">SUM(E81:E90)</f>
        <v>6386.549</v>
      </c>
      <c r="F80" s="235">
        <f t="shared" si="14"/>
        <v>6162.3320000000003</v>
      </c>
      <c r="G80" s="235">
        <f t="shared" si="14"/>
        <v>6543.4979999999996</v>
      </c>
      <c r="H80" s="235">
        <f t="shared" si="14"/>
        <v>9993.6699999999983</v>
      </c>
      <c r="I80" s="235">
        <f t="shared" si="14"/>
        <v>11410.338999999998</v>
      </c>
      <c r="J80" s="235">
        <f t="shared" si="14"/>
        <v>15195.575000000001</v>
      </c>
      <c r="K80" s="235">
        <f t="shared" si="14"/>
        <v>20776.707430000006</v>
      </c>
      <c r="L80" s="235">
        <f t="shared" si="14"/>
        <v>39425.991000000002</v>
      </c>
      <c r="M80" s="235">
        <f t="shared" si="14"/>
        <v>29122.511619999997</v>
      </c>
      <c r="N80" s="235">
        <f t="shared" si="14"/>
        <v>35940.368799999997</v>
      </c>
      <c r="O80" s="235">
        <f t="shared" si="14"/>
        <v>42979.993639999993</v>
      </c>
      <c r="P80" s="235">
        <f t="shared" si="14"/>
        <v>46664.484530000002</v>
      </c>
      <c r="Q80" s="236">
        <f t="shared" si="14"/>
        <v>41558.519910000003</v>
      </c>
    </row>
    <row r="81" spans="1:17">
      <c r="A81" s="31"/>
      <c r="B81" s="220" t="s">
        <v>128</v>
      </c>
      <c r="C81" s="52" t="s">
        <v>129</v>
      </c>
      <c r="D81" s="221">
        <v>1342.6070000000002</v>
      </c>
      <c r="E81" s="221">
        <v>1546.3340000000001</v>
      </c>
      <c r="F81" s="221">
        <v>1783.2939999999999</v>
      </c>
      <c r="G81" s="221">
        <v>2052.23</v>
      </c>
      <c r="H81" s="221">
        <v>4420.192</v>
      </c>
      <c r="I81" s="221">
        <v>5506.3209999999999</v>
      </c>
      <c r="J81" s="221">
        <v>7913.9049999999997</v>
      </c>
      <c r="K81" s="221">
        <v>10740.83093</v>
      </c>
      <c r="L81" s="221">
        <v>20138.884000000002</v>
      </c>
      <c r="M81" s="221">
        <v>15623.53858</v>
      </c>
      <c r="N81" s="221">
        <v>18484.9643</v>
      </c>
      <c r="O81" s="221">
        <v>23947.60758</v>
      </c>
      <c r="P81" s="221">
        <v>24596.772090000002</v>
      </c>
      <c r="Q81" s="222">
        <v>21417.978330000002</v>
      </c>
    </row>
    <row r="82" spans="1:17">
      <c r="A82" s="15"/>
      <c r="B82" s="237" t="s">
        <v>130</v>
      </c>
      <c r="C82" s="52" t="s">
        <v>131</v>
      </c>
      <c r="D82" s="221">
        <v>30.245999999999999</v>
      </c>
      <c r="E82" s="221">
        <v>0.18000000000000002</v>
      </c>
      <c r="F82" s="221">
        <v>6.0250000000000004</v>
      </c>
      <c r="G82" s="221">
        <v>11.993</v>
      </c>
      <c r="H82" s="221">
        <v>17.494</v>
      </c>
      <c r="I82" s="221">
        <v>251.745</v>
      </c>
      <c r="J82" s="221">
        <v>3.1930000000000001</v>
      </c>
      <c r="K82" s="221">
        <v>71.41543999999999</v>
      </c>
      <c r="L82" s="221">
        <v>18.959</v>
      </c>
      <c r="M82" s="221">
        <v>46.283999999999999</v>
      </c>
      <c r="N82" s="221">
        <v>94.009480000000011</v>
      </c>
      <c r="O82" s="221">
        <v>117.97237</v>
      </c>
      <c r="P82" s="221">
        <v>439.53683999999998</v>
      </c>
      <c r="Q82" s="222">
        <v>268.435</v>
      </c>
    </row>
    <row r="83" spans="1:17">
      <c r="A83" s="31"/>
      <c r="B83" s="220" t="s">
        <v>132</v>
      </c>
      <c r="C83" s="136" t="s">
        <v>133</v>
      </c>
      <c r="D83" s="221">
        <v>1093.99</v>
      </c>
      <c r="E83" s="221">
        <v>1622.3820000000001</v>
      </c>
      <c r="F83" s="221">
        <v>1392.173</v>
      </c>
      <c r="G83" s="221">
        <v>1918.31</v>
      </c>
      <c r="H83" s="221">
        <v>1789.6019999999999</v>
      </c>
      <c r="I83" s="221">
        <v>877.31000000000006</v>
      </c>
      <c r="J83" s="221">
        <v>825.54499999999996</v>
      </c>
      <c r="K83" s="221">
        <v>1832.6939499999999</v>
      </c>
      <c r="L83" s="221">
        <v>3192.4990000000003</v>
      </c>
      <c r="M83" s="221">
        <v>3307.81495</v>
      </c>
      <c r="N83" s="221">
        <v>3370.6035900000002</v>
      </c>
      <c r="O83" s="221">
        <v>3989.4691199999997</v>
      </c>
      <c r="P83" s="221">
        <v>3469.1469999999999</v>
      </c>
      <c r="Q83" s="222">
        <v>4132.2024799999999</v>
      </c>
    </row>
    <row r="84" spans="1:17">
      <c r="A84" s="31"/>
      <c r="B84" s="220" t="s">
        <v>134</v>
      </c>
      <c r="C84" s="52" t="s">
        <v>135</v>
      </c>
      <c r="D84" s="221">
        <v>3561.0569999999998</v>
      </c>
      <c r="E84" s="221">
        <v>1235.2460000000001</v>
      </c>
      <c r="F84" s="221">
        <v>1323.4369999999999</v>
      </c>
      <c r="G84" s="221">
        <v>1153.194</v>
      </c>
      <c r="H84" s="221">
        <v>2050.377</v>
      </c>
      <c r="I84" s="221">
        <v>2284.1659999999997</v>
      </c>
      <c r="J84" s="221">
        <v>2439.8919999999998</v>
      </c>
      <c r="K84" s="221">
        <v>3081.6416899999999</v>
      </c>
      <c r="L84" s="221">
        <v>8433.2639999999992</v>
      </c>
      <c r="M84" s="221">
        <v>4200.4815399999998</v>
      </c>
      <c r="N84" s="221">
        <v>7972.1349499999997</v>
      </c>
      <c r="O84" s="221">
        <v>7950.6481000000003</v>
      </c>
      <c r="P84" s="221">
        <v>12019.60909</v>
      </c>
      <c r="Q84" s="222">
        <v>9480.6923600000009</v>
      </c>
    </row>
    <row r="85" spans="1:17">
      <c r="A85" s="31"/>
      <c r="B85" s="220" t="s">
        <v>136</v>
      </c>
      <c r="C85" s="136" t="s">
        <v>137</v>
      </c>
      <c r="D85" s="221">
        <v>942.02099999999996</v>
      </c>
      <c r="E85" s="221">
        <v>657.78199999999993</v>
      </c>
      <c r="F85" s="221">
        <v>526.60300000000007</v>
      </c>
      <c r="G85" s="221">
        <v>453.41199999999998</v>
      </c>
      <c r="H85" s="221">
        <v>344.68399999999997</v>
      </c>
      <c r="I85" s="221">
        <v>290.82400000000001</v>
      </c>
      <c r="J85" s="221">
        <v>1272.587</v>
      </c>
      <c r="K85" s="221">
        <v>379.94872000000004</v>
      </c>
      <c r="L85" s="221">
        <v>383.67</v>
      </c>
      <c r="M85" s="221">
        <v>1210.4912899999999</v>
      </c>
      <c r="N85" s="221">
        <v>811.91926000000001</v>
      </c>
      <c r="O85" s="221">
        <v>871.26515000000006</v>
      </c>
      <c r="P85" s="221">
        <v>792.58729000000005</v>
      </c>
      <c r="Q85" s="222">
        <v>901.94085999999993</v>
      </c>
    </row>
    <row r="86" spans="1:17">
      <c r="A86" s="31"/>
      <c r="B86" s="220" t="s">
        <v>139</v>
      </c>
      <c r="C86" s="136" t="s">
        <v>140</v>
      </c>
      <c r="D86" s="221">
        <v>52.420999999999999</v>
      </c>
      <c r="E86" s="221">
        <v>51.327999999999996</v>
      </c>
      <c r="F86" s="221">
        <v>122.81599999999999</v>
      </c>
      <c r="G86" s="221">
        <v>79.656000000000006</v>
      </c>
      <c r="H86" s="221">
        <v>94.853000000000009</v>
      </c>
      <c r="I86" s="221">
        <v>72.192000000000007</v>
      </c>
      <c r="J86" s="221">
        <v>81.225000000000009</v>
      </c>
      <c r="K86" s="221">
        <v>140.08924999999999</v>
      </c>
      <c r="L86" s="221">
        <v>261.75299999999999</v>
      </c>
      <c r="M86" s="221">
        <v>396.08879000000002</v>
      </c>
      <c r="N86" s="221">
        <v>163.40782999999999</v>
      </c>
      <c r="O86" s="221">
        <v>447.71136999999999</v>
      </c>
      <c r="P86" s="221">
        <v>306.81823000000003</v>
      </c>
      <c r="Q86" s="222">
        <v>615.03290000000004</v>
      </c>
    </row>
    <row r="87" spans="1:17">
      <c r="A87" s="38"/>
      <c r="B87" s="52" t="s">
        <v>141</v>
      </c>
      <c r="C87" s="153" t="s">
        <v>142</v>
      </c>
      <c r="D87" s="221">
        <v>64.025000000000006</v>
      </c>
      <c r="E87" s="221">
        <v>14.4</v>
      </c>
      <c r="F87" s="221">
        <v>33.305</v>
      </c>
      <c r="G87" s="221">
        <v>58.481000000000002</v>
      </c>
      <c r="H87" s="221">
        <v>74.206999999999994</v>
      </c>
      <c r="I87" s="221">
        <v>119.068</v>
      </c>
      <c r="J87" s="221">
        <v>259.72299999999996</v>
      </c>
      <c r="K87" s="221">
        <v>295.58247999999998</v>
      </c>
      <c r="L87" s="221">
        <v>672.96199999999999</v>
      </c>
      <c r="M87" s="221">
        <v>1318.66534</v>
      </c>
      <c r="N87" s="221">
        <v>748.03668999999991</v>
      </c>
      <c r="O87" s="221">
        <v>1763.10853</v>
      </c>
      <c r="P87" s="221">
        <v>882.58437000000004</v>
      </c>
      <c r="Q87" s="222">
        <v>824.29489000000001</v>
      </c>
    </row>
    <row r="88" spans="1:17">
      <c r="A88" s="31"/>
      <c r="B88" s="220" t="s">
        <v>143</v>
      </c>
      <c r="C88" s="52" t="s">
        <v>144</v>
      </c>
      <c r="D88" s="221">
        <v>318.28899999999999</v>
      </c>
      <c r="E88" s="221">
        <v>282.41199999999998</v>
      </c>
      <c r="F88" s="221">
        <v>265.13599999999997</v>
      </c>
      <c r="G88" s="221">
        <v>290.89100000000002</v>
      </c>
      <c r="H88" s="221">
        <v>263.7</v>
      </c>
      <c r="I88" s="221">
        <v>315.73699999999997</v>
      </c>
      <c r="J88" s="221">
        <v>574.4860000000001</v>
      </c>
      <c r="K88" s="221">
        <v>959.78854000000001</v>
      </c>
      <c r="L88" s="221">
        <v>1814.7070000000001</v>
      </c>
      <c r="M88" s="221">
        <v>1257.6253100000001</v>
      </c>
      <c r="N88" s="221">
        <v>1131.95535</v>
      </c>
      <c r="O88" s="221">
        <v>1163.7033200000001</v>
      </c>
      <c r="P88" s="221">
        <v>1440.6879999999999</v>
      </c>
      <c r="Q88" s="222">
        <v>1606.73885</v>
      </c>
    </row>
    <row r="89" spans="1:17">
      <c r="A89" s="38"/>
      <c r="B89" s="220" t="s">
        <v>145</v>
      </c>
      <c r="C89" s="153" t="s">
        <v>146</v>
      </c>
      <c r="D89" s="221">
        <v>688.33</v>
      </c>
      <c r="E89" s="221">
        <v>663.23099999999999</v>
      </c>
      <c r="F89" s="221">
        <v>403.017</v>
      </c>
      <c r="G89" s="221">
        <v>448.97700000000003</v>
      </c>
      <c r="H89" s="221">
        <v>735.46199999999999</v>
      </c>
      <c r="I89" s="221">
        <v>1554.951</v>
      </c>
      <c r="J89" s="221">
        <v>1744.72</v>
      </c>
      <c r="K89" s="221">
        <v>3087.6388499999998</v>
      </c>
      <c r="L89" s="221">
        <v>4295.2460000000001</v>
      </c>
      <c r="M89" s="221">
        <v>1700.09338</v>
      </c>
      <c r="N89" s="221">
        <v>2897.0867499999999</v>
      </c>
      <c r="O89" s="221">
        <v>2553.5178799999999</v>
      </c>
      <c r="P89" s="221">
        <v>2644.8690300000003</v>
      </c>
      <c r="Q89" s="222">
        <v>2172.1103400000002</v>
      </c>
    </row>
    <row r="90" spans="1:17" ht="15.75" thickBot="1">
      <c r="A90" s="46"/>
      <c r="B90" s="155"/>
      <c r="C90" s="155" t="s">
        <v>147</v>
      </c>
      <c r="D90" s="238">
        <v>10.283000000000001</v>
      </c>
      <c r="E90" s="238">
        <v>313.25399999999996</v>
      </c>
      <c r="F90" s="238">
        <v>306.52600000000001</v>
      </c>
      <c r="G90" s="238">
        <v>76.353999999999999</v>
      </c>
      <c r="H90" s="238">
        <v>203.09899999999999</v>
      </c>
      <c r="I90" s="238">
        <v>138.02499999999998</v>
      </c>
      <c r="J90" s="238">
        <v>80.298999999999992</v>
      </c>
      <c r="K90" s="238">
        <v>187.07758000000001</v>
      </c>
      <c r="L90" s="238">
        <v>214.047</v>
      </c>
      <c r="M90" s="238">
        <v>61.428439999999995</v>
      </c>
      <c r="N90" s="238">
        <v>266.25060000000002</v>
      </c>
      <c r="O90" s="238">
        <v>174.99021999999997</v>
      </c>
      <c r="P90" s="238">
        <v>71.872590000000002</v>
      </c>
      <c r="Q90" s="239">
        <v>139.09389999999999</v>
      </c>
    </row>
    <row r="91" spans="1:17" ht="15.75" thickBot="1">
      <c r="A91" s="41"/>
      <c r="B91" s="9"/>
      <c r="C91" s="9"/>
      <c r="D91" s="228"/>
      <c r="E91" s="228"/>
      <c r="F91" s="228"/>
      <c r="G91" s="228"/>
      <c r="H91" s="228"/>
      <c r="I91" s="228"/>
      <c r="J91" s="228"/>
      <c r="K91" s="228"/>
      <c r="L91" s="228"/>
      <c r="M91" s="228"/>
      <c r="N91" s="221"/>
      <c r="O91" s="221"/>
      <c r="P91" s="221"/>
      <c r="Q91" s="221"/>
    </row>
    <row r="92" spans="1:17" ht="15.75" thickBot="1">
      <c r="A92" s="12"/>
      <c r="B92" s="240" t="s">
        <v>87</v>
      </c>
      <c r="C92" s="241"/>
      <c r="D92" s="242">
        <f>SUM(D93:D94)</f>
        <v>235.66799999999998</v>
      </c>
      <c r="E92" s="242">
        <f t="shared" ref="E92:Q92" si="15">SUM(E93:E94)</f>
        <v>499.113</v>
      </c>
      <c r="F92" s="242">
        <f t="shared" si="15"/>
        <v>858.26499999999999</v>
      </c>
      <c r="G92" s="242">
        <f t="shared" si="15"/>
        <v>767.41800000000001</v>
      </c>
      <c r="H92" s="242">
        <f t="shared" si="15"/>
        <v>1313.8990000000001</v>
      </c>
      <c r="I92" s="242">
        <f t="shared" si="15"/>
        <v>1348.7190000000001</v>
      </c>
      <c r="J92" s="242">
        <f t="shared" si="15"/>
        <v>1289.9660000000001</v>
      </c>
      <c r="K92" s="242">
        <f t="shared" si="15"/>
        <v>2455.9438799999998</v>
      </c>
      <c r="L92" s="242">
        <f t="shared" si="15"/>
        <v>5304.0039999999999</v>
      </c>
      <c r="M92" s="242">
        <f t="shared" si="15"/>
        <v>3841.8528000000001</v>
      </c>
      <c r="N92" s="242">
        <f t="shared" si="15"/>
        <v>2269.4136000000003</v>
      </c>
      <c r="O92" s="242">
        <f t="shared" si="15"/>
        <v>2055.82629</v>
      </c>
      <c r="P92" s="242">
        <f t="shared" si="15"/>
        <v>1467.9677200000001</v>
      </c>
      <c r="Q92" s="243">
        <f t="shared" si="15"/>
        <v>747.96607000000006</v>
      </c>
    </row>
    <row r="93" spans="1:17">
      <c r="A93" s="62"/>
      <c r="B93" s="204" t="s">
        <v>148</v>
      </c>
      <c r="C93" s="70" t="s">
        <v>149</v>
      </c>
      <c r="D93" s="221">
        <v>0</v>
      </c>
      <c r="E93" s="221">
        <v>0</v>
      </c>
      <c r="F93" s="221">
        <v>7.63</v>
      </c>
      <c r="G93" s="221">
        <v>18.617000000000001</v>
      </c>
      <c r="H93" s="221">
        <v>135.4</v>
      </c>
      <c r="I93" s="221">
        <v>11.9</v>
      </c>
      <c r="J93" s="221">
        <v>17.213999999999999</v>
      </c>
      <c r="K93" s="221">
        <v>191.95119</v>
      </c>
      <c r="L93" s="221">
        <v>27.349999999999998</v>
      </c>
      <c r="M93" s="221">
        <v>19</v>
      </c>
      <c r="N93" s="221">
        <v>17.8</v>
      </c>
      <c r="O93" s="221">
        <v>64</v>
      </c>
      <c r="P93" s="221">
        <v>126.1909</v>
      </c>
      <c r="Q93" s="222">
        <v>2.8249999999999997</v>
      </c>
    </row>
    <row r="94" spans="1:17" ht="15.75" thickBot="1">
      <c r="A94" s="62"/>
      <c r="B94" s="244" t="s">
        <v>150</v>
      </c>
      <c r="C94" s="245" t="s">
        <v>151</v>
      </c>
      <c r="D94" s="238">
        <v>235.66799999999998</v>
      </c>
      <c r="E94" s="238">
        <v>499.113</v>
      </c>
      <c r="F94" s="238">
        <v>850.63499999999999</v>
      </c>
      <c r="G94" s="238">
        <v>748.80100000000004</v>
      </c>
      <c r="H94" s="238">
        <v>1178.499</v>
      </c>
      <c r="I94" s="238">
        <v>1336.819</v>
      </c>
      <c r="J94" s="238">
        <v>1272.7520000000002</v>
      </c>
      <c r="K94" s="238">
        <v>2263.9926899999996</v>
      </c>
      <c r="L94" s="238">
        <v>5276.6539999999995</v>
      </c>
      <c r="M94" s="238">
        <v>3822.8528000000001</v>
      </c>
      <c r="N94" s="238">
        <v>2251.6136000000001</v>
      </c>
      <c r="O94" s="238">
        <v>1991.8262900000002</v>
      </c>
      <c r="P94" s="238">
        <v>1341.77682</v>
      </c>
      <c r="Q94" s="239">
        <v>745.14107000000001</v>
      </c>
    </row>
    <row r="95" spans="1:17" ht="15.75" thickBot="1">
      <c r="A95" s="62"/>
      <c r="B95" s="70"/>
      <c r="C95" s="70"/>
      <c r="D95" s="221"/>
      <c r="E95" s="221"/>
      <c r="F95" s="221"/>
      <c r="G95" s="221"/>
      <c r="H95" s="221"/>
      <c r="I95" s="221"/>
      <c r="J95" s="221"/>
      <c r="K95" s="221"/>
      <c r="L95" s="221"/>
      <c r="M95" s="221"/>
      <c r="N95" s="221"/>
      <c r="O95" s="221"/>
      <c r="P95" s="221"/>
      <c r="Q95" s="221"/>
    </row>
    <row r="96" spans="1:17" ht="15.75" thickBot="1">
      <c r="A96" s="62"/>
      <c r="B96" s="246" t="s">
        <v>147</v>
      </c>
      <c r="C96" s="247"/>
      <c r="D96" s="248">
        <f>SUM(D97:D98)</f>
        <v>10.283000000000001</v>
      </c>
      <c r="E96" s="248">
        <f t="shared" ref="E96:Q96" si="16">SUM(E97:E98)</f>
        <v>313.25399999999996</v>
      </c>
      <c r="F96" s="248">
        <f t="shared" si="16"/>
        <v>306.52600000000001</v>
      </c>
      <c r="G96" s="248">
        <f t="shared" si="16"/>
        <v>76.353999999999999</v>
      </c>
      <c r="H96" s="248">
        <f t="shared" si="16"/>
        <v>203.09899999999999</v>
      </c>
      <c r="I96" s="248">
        <f t="shared" si="16"/>
        <v>138.02499999999998</v>
      </c>
      <c r="J96" s="248">
        <f t="shared" si="16"/>
        <v>80.298999999999992</v>
      </c>
      <c r="K96" s="248">
        <f t="shared" si="16"/>
        <v>187.07758000000001</v>
      </c>
      <c r="L96" s="248">
        <f t="shared" si="16"/>
        <v>214.047</v>
      </c>
      <c r="M96" s="248">
        <f t="shared" si="16"/>
        <v>61.428439999999995</v>
      </c>
      <c r="N96" s="248">
        <f t="shared" si="16"/>
        <v>266.25060000000002</v>
      </c>
      <c r="O96" s="248">
        <f t="shared" si="16"/>
        <v>174.99021999999997</v>
      </c>
      <c r="P96" s="248">
        <f t="shared" si="16"/>
        <v>71.872590000000002</v>
      </c>
      <c r="Q96" s="249">
        <f t="shared" si="16"/>
        <v>139.09389999999999</v>
      </c>
    </row>
    <row r="97" spans="1:17">
      <c r="A97" s="62"/>
      <c r="B97" s="204" t="s">
        <v>152</v>
      </c>
      <c r="C97" s="70" t="s">
        <v>153</v>
      </c>
      <c r="D97" s="221">
        <v>1.75</v>
      </c>
      <c r="E97" s="221">
        <v>301.98399999999998</v>
      </c>
      <c r="F97" s="221">
        <v>288.23500000000001</v>
      </c>
      <c r="G97" s="221">
        <v>74.775999999999996</v>
      </c>
      <c r="H97" s="221">
        <v>143.839</v>
      </c>
      <c r="I97" s="221">
        <v>107.36999999999999</v>
      </c>
      <c r="J97" s="221">
        <v>69.518999999999991</v>
      </c>
      <c r="K97" s="221">
        <v>100.00031</v>
      </c>
      <c r="L97" s="221">
        <v>153.74799999999999</v>
      </c>
      <c r="M97" s="221">
        <v>47.388439999999996</v>
      </c>
      <c r="N97" s="221">
        <v>222.67227</v>
      </c>
      <c r="O97" s="221">
        <v>154.14354999999998</v>
      </c>
      <c r="P97" s="221">
        <v>31.943310000000004</v>
      </c>
      <c r="Q97" s="222">
        <v>127.43289999999999</v>
      </c>
    </row>
    <row r="98" spans="1:17" ht="15.75" thickBot="1">
      <c r="A98" s="62"/>
      <c r="B98" s="244" t="s">
        <v>154</v>
      </c>
      <c r="C98" s="245" t="s">
        <v>155</v>
      </c>
      <c r="D98" s="238">
        <v>8.5330000000000013</v>
      </c>
      <c r="E98" s="238">
        <v>11.270000000000001</v>
      </c>
      <c r="F98" s="238">
        <v>18.291</v>
      </c>
      <c r="G98" s="238">
        <v>1.5780000000000001</v>
      </c>
      <c r="H98" s="238">
        <v>59.26</v>
      </c>
      <c r="I98" s="238">
        <v>30.655000000000001</v>
      </c>
      <c r="J98" s="238">
        <v>10.78</v>
      </c>
      <c r="K98" s="238">
        <v>87.077269999999999</v>
      </c>
      <c r="L98" s="238">
        <v>60.298999999999999</v>
      </c>
      <c r="M98" s="238">
        <v>14.040000000000001</v>
      </c>
      <c r="N98" s="238">
        <v>43.578330000000001</v>
      </c>
      <c r="O98" s="238">
        <v>20.84667</v>
      </c>
      <c r="P98" s="238">
        <v>39.929279999999999</v>
      </c>
      <c r="Q98" s="239">
        <v>11.661</v>
      </c>
    </row>
    <row r="99" spans="1:17">
      <c r="A99" s="62"/>
      <c r="B99" s="62"/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</row>
    <row r="100" spans="1:17">
      <c r="A100" s="62" t="s">
        <v>156</v>
      </c>
      <c r="B100" s="62"/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62"/>
    </row>
    <row r="101" spans="1:17">
      <c r="A101" s="250" t="s">
        <v>157</v>
      </c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</row>
    <row r="102" spans="1:17">
      <c r="A102" s="250" t="s">
        <v>158</v>
      </c>
      <c r="B102" s="62"/>
      <c r="C102" s="62"/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</row>
  </sheetData>
  <mergeCells count="19">
    <mergeCell ref="O5:O6"/>
    <mergeCell ref="P5:P6"/>
    <mergeCell ref="Q5:Q6"/>
    <mergeCell ref="I5:I6"/>
    <mergeCell ref="J5:J6"/>
    <mergeCell ref="K5:K6"/>
    <mergeCell ref="L5:L6"/>
    <mergeCell ref="M5:M6"/>
    <mergeCell ref="N5:N6"/>
    <mergeCell ref="A1:N1"/>
    <mergeCell ref="A3:N3"/>
    <mergeCell ref="A5:A6"/>
    <mergeCell ref="B5:B6"/>
    <mergeCell ref="C5:C6"/>
    <mergeCell ref="D5:D6"/>
    <mergeCell ref="E5:E6"/>
    <mergeCell ref="F5:F6"/>
    <mergeCell ref="G5:G6"/>
    <mergeCell ref="H5:H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Q94"/>
  <sheetViews>
    <sheetView workbookViewId="0">
      <selection sqref="A1:N1"/>
    </sheetView>
  </sheetViews>
  <sheetFormatPr baseColWidth="10" defaultRowHeight="15"/>
  <cols>
    <col min="1" max="1" width="4.42578125" customWidth="1"/>
    <col min="3" max="3" width="86.140625" bestFit="1" customWidth="1"/>
    <col min="4" max="17" width="4.85546875" customWidth="1"/>
  </cols>
  <sheetData>
    <row r="1" spans="1:17" ht="19.5">
      <c r="A1" s="313" t="s">
        <v>0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</row>
    <row r="2" spans="1:17" ht="15.75">
      <c r="A2" s="1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>
      <c r="A3" s="314" t="s">
        <v>191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</row>
    <row r="4" spans="1:17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7">
      <c r="A5" s="345"/>
      <c r="B5" s="343" t="s">
        <v>2</v>
      </c>
      <c r="C5" s="343" t="s">
        <v>3</v>
      </c>
      <c r="D5" s="325" t="s">
        <v>4</v>
      </c>
      <c r="E5" s="327" t="s">
        <v>5</v>
      </c>
      <c r="F5" s="336" t="s">
        <v>6</v>
      </c>
      <c r="G5" s="327" t="s">
        <v>7</v>
      </c>
      <c r="H5" s="336" t="s">
        <v>8</v>
      </c>
      <c r="I5" s="327" t="s">
        <v>9</v>
      </c>
      <c r="J5" s="336" t="s">
        <v>10</v>
      </c>
      <c r="K5" s="327" t="s">
        <v>11</v>
      </c>
      <c r="L5" s="336" t="s">
        <v>12</v>
      </c>
      <c r="M5" s="327" t="s">
        <v>13</v>
      </c>
      <c r="N5" s="327" t="s">
        <v>14</v>
      </c>
      <c r="O5" s="327" t="s">
        <v>15</v>
      </c>
      <c r="P5" s="327" t="s">
        <v>16</v>
      </c>
      <c r="Q5" s="327" t="s">
        <v>17</v>
      </c>
    </row>
    <row r="6" spans="1:17" ht="15.75" thickBot="1">
      <c r="A6" s="346"/>
      <c r="B6" s="344"/>
      <c r="C6" s="344"/>
      <c r="D6" s="326"/>
      <c r="E6" s="328"/>
      <c r="F6" s="340"/>
      <c r="G6" s="328"/>
      <c r="H6" s="340"/>
      <c r="I6" s="328"/>
      <c r="J6" s="340"/>
      <c r="K6" s="328"/>
      <c r="L6" s="340"/>
      <c r="M6" s="328"/>
      <c r="N6" s="328"/>
      <c r="O6" s="328"/>
      <c r="P6" s="328"/>
      <c r="Q6" s="328"/>
    </row>
    <row r="7" spans="1:17">
      <c r="A7" s="3"/>
      <c r="B7" s="4"/>
      <c r="C7" s="5" t="s">
        <v>18</v>
      </c>
      <c r="D7" s="297">
        <v>16.764761310000001</v>
      </c>
      <c r="E7" s="297">
        <v>20.151616659999998</v>
      </c>
      <c r="F7" s="297">
        <v>18.57472705</v>
      </c>
      <c r="G7" s="297">
        <v>21.528734499999999</v>
      </c>
      <c r="H7" s="297">
        <v>28.750971419999999</v>
      </c>
      <c r="I7" s="297">
        <v>27.002900610000001</v>
      </c>
      <c r="J7" s="297">
        <v>24.545942960000001</v>
      </c>
      <c r="K7" s="297">
        <v>23.37989821</v>
      </c>
      <c r="L7" s="297">
        <v>21.193155260000001</v>
      </c>
      <c r="M7" s="297">
        <v>27.52162925</v>
      </c>
      <c r="N7" s="297">
        <v>24.71830409</v>
      </c>
      <c r="O7" s="59">
        <v>28.026406059999999</v>
      </c>
      <c r="P7" s="59">
        <v>36.415179549999998</v>
      </c>
      <c r="Q7" s="305">
        <v>32.494517090000002</v>
      </c>
    </row>
    <row r="8" spans="1:17">
      <c r="A8" s="8"/>
      <c r="B8" s="9"/>
      <c r="C8" s="10"/>
      <c r="D8" s="298"/>
      <c r="E8" s="298"/>
      <c r="F8" s="298"/>
      <c r="G8" s="298"/>
      <c r="H8" s="298"/>
      <c r="I8" s="298"/>
      <c r="J8" s="298"/>
      <c r="K8" s="298"/>
      <c r="L8" s="298"/>
      <c r="M8" s="298"/>
      <c r="N8" s="298"/>
      <c r="O8" s="89"/>
      <c r="P8" s="89"/>
      <c r="Q8" s="303"/>
    </row>
    <row r="9" spans="1:17">
      <c r="A9" s="15" t="s">
        <v>19</v>
      </c>
      <c r="B9" s="273"/>
      <c r="C9" s="179" t="s">
        <v>20</v>
      </c>
      <c r="D9" s="299">
        <v>0</v>
      </c>
      <c r="E9" s="299">
        <v>11.084496120000001</v>
      </c>
      <c r="F9" s="299">
        <v>5.7566362929999997</v>
      </c>
      <c r="G9" s="299">
        <v>19.56778723</v>
      </c>
      <c r="H9" s="299">
        <v>27.62787402</v>
      </c>
      <c r="I9" s="299">
        <v>23.528225370000001</v>
      </c>
      <c r="J9" s="299">
        <v>66.97031226</v>
      </c>
      <c r="K9" s="299">
        <v>29.2229156</v>
      </c>
      <c r="L9" s="299">
        <v>26.217804220000001</v>
      </c>
      <c r="M9" s="299">
        <v>91.131443509999997</v>
      </c>
      <c r="N9" s="299">
        <v>77.690339570000006</v>
      </c>
      <c r="O9" s="85">
        <v>74.961963679999997</v>
      </c>
      <c r="P9" s="85">
        <v>98.511579639999994</v>
      </c>
      <c r="Q9" s="306">
        <v>99.141812950000002</v>
      </c>
    </row>
    <row r="10" spans="1:17">
      <c r="A10" s="8"/>
      <c r="B10" s="274" t="s">
        <v>21</v>
      </c>
      <c r="C10" s="183" t="s">
        <v>22</v>
      </c>
      <c r="D10" s="298">
        <v>0</v>
      </c>
      <c r="E10" s="298">
        <v>11.101640160000001</v>
      </c>
      <c r="F10" s="298">
        <v>5.8519569699999998</v>
      </c>
      <c r="G10" s="298">
        <v>19.709422679999999</v>
      </c>
      <c r="H10" s="298">
        <v>27.62787402</v>
      </c>
      <c r="I10" s="298">
        <v>23.528225370000001</v>
      </c>
      <c r="J10" s="298">
        <v>66.619830820000004</v>
      </c>
      <c r="K10" s="298">
        <v>29.23810203</v>
      </c>
      <c r="L10" s="298">
        <v>26.32626252</v>
      </c>
      <c r="M10" s="298">
        <v>91.131443509999997</v>
      </c>
      <c r="N10" s="298">
        <v>77.713389539999994</v>
      </c>
      <c r="O10" s="89">
        <v>74.961963679999997</v>
      </c>
      <c r="P10" s="89">
        <v>98.511579639999994</v>
      </c>
      <c r="Q10" s="303">
        <v>99.195825830000004</v>
      </c>
    </row>
    <row r="11" spans="1:17">
      <c r="A11" s="8"/>
      <c r="B11" s="275" t="s">
        <v>23</v>
      </c>
      <c r="C11" s="185" t="s">
        <v>24</v>
      </c>
      <c r="D11" s="298">
        <v>0</v>
      </c>
      <c r="E11" s="298">
        <v>0</v>
      </c>
      <c r="F11" s="298">
        <v>0</v>
      </c>
      <c r="G11" s="298">
        <v>0</v>
      </c>
      <c r="H11" s="298">
        <v>0</v>
      </c>
      <c r="I11" s="298">
        <v>0</v>
      </c>
      <c r="J11" s="298">
        <v>81.612693809999996</v>
      </c>
      <c r="K11" s="298">
        <v>0</v>
      </c>
      <c r="L11" s="298">
        <v>0</v>
      </c>
      <c r="M11" s="298">
        <v>0</v>
      </c>
      <c r="N11" s="298">
        <v>67.968363819999993</v>
      </c>
      <c r="O11" s="89">
        <v>0</v>
      </c>
      <c r="P11" s="89">
        <v>0</v>
      </c>
      <c r="Q11" s="303">
        <v>0</v>
      </c>
    </row>
    <row r="12" spans="1:17">
      <c r="A12" s="8"/>
      <c r="B12" s="274"/>
      <c r="C12" s="183"/>
      <c r="D12" s="298"/>
      <c r="E12" s="298"/>
      <c r="F12" s="298"/>
      <c r="G12" s="298"/>
      <c r="H12" s="298"/>
      <c r="I12" s="298"/>
      <c r="J12" s="298"/>
      <c r="K12" s="298"/>
      <c r="L12" s="298"/>
      <c r="M12" s="298"/>
      <c r="N12" s="298"/>
      <c r="O12" s="89"/>
      <c r="P12" s="89"/>
      <c r="Q12" s="303"/>
    </row>
    <row r="13" spans="1:17">
      <c r="A13" s="15" t="s">
        <v>25</v>
      </c>
      <c r="B13" s="24" t="s">
        <v>186</v>
      </c>
      <c r="C13" s="187" t="s">
        <v>26</v>
      </c>
      <c r="D13" s="299">
        <v>19.76824968</v>
      </c>
      <c r="E13" s="299">
        <v>65.960440750000004</v>
      </c>
      <c r="F13" s="299">
        <v>63.182570390000002</v>
      </c>
      <c r="G13" s="299">
        <v>45.143295389999999</v>
      </c>
      <c r="H13" s="299">
        <v>53.565112640000002</v>
      </c>
      <c r="I13" s="299">
        <v>40.67184838</v>
      </c>
      <c r="J13" s="299">
        <v>46.169940400000002</v>
      </c>
      <c r="K13" s="299">
        <v>35.866659869999999</v>
      </c>
      <c r="L13" s="299">
        <v>35.895519489999998</v>
      </c>
      <c r="M13" s="299">
        <v>50.316752129999998</v>
      </c>
      <c r="N13" s="299">
        <v>32.229058299999998</v>
      </c>
      <c r="O13" s="85">
        <v>32.095214259999999</v>
      </c>
      <c r="P13" s="85">
        <v>44.136768449999998</v>
      </c>
      <c r="Q13" s="306">
        <v>30.968523390000001</v>
      </c>
    </row>
    <row r="14" spans="1:17">
      <c r="A14" s="8"/>
      <c r="B14" s="275" t="s">
        <v>27</v>
      </c>
      <c r="C14" s="185" t="s">
        <v>28</v>
      </c>
      <c r="D14" s="298">
        <v>24.606330589999999</v>
      </c>
      <c r="E14" s="298">
        <v>69.810966489999998</v>
      </c>
      <c r="F14" s="298">
        <v>68.06434892</v>
      </c>
      <c r="G14" s="298">
        <v>47.116401539999998</v>
      </c>
      <c r="H14" s="298">
        <v>58.892041460000002</v>
      </c>
      <c r="I14" s="298">
        <v>45.890964719999999</v>
      </c>
      <c r="J14" s="298">
        <v>50.718857079999999</v>
      </c>
      <c r="K14" s="298">
        <v>37.777884909999997</v>
      </c>
      <c r="L14" s="298">
        <v>36.692460169999997</v>
      </c>
      <c r="M14" s="298">
        <v>51.51254702</v>
      </c>
      <c r="N14" s="298">
        <v>34.311850219999997</v>
      </c>
      <c r="O14" s="89">
        <v>33.326164939999998</v>
      </c>
      <c r="P14" s="89">
        <v>46.151347010000002</v>
      </c>
      <c r="Q14" s="303">
        <v>32.873744119999998</v>
      </c>
    </row>
    <row r="15" spans="1:17">
      <c r="A15" s="215"/>
      <c r="B15" s="275" t="s">
        <v>29</v>
      </c>
      <c r="C15" s="188" t="s">
        <v>30</v>
      </c>
      <c r="D15" s="298">
        <v>0</v>
      </c>
      <c r="E15" s="298">
        <v>0.44310614999999998</v>
      </c>
      <c r="F15" s="298">
        <v>0</v>
      </c>
      <c r="G15" s="298">
        <v>0</v>
      </c>
      <c r="H15" s="298">
        <v>0.45985968199999999</v>
      </c>
      <c r="I15" s="298">
        <v>0.57801197800000004</v>
      </c>
      <c r="J15" s="298">
        <v>6.5857283930000001</v>
      </c>
      <c r="K15" s="298">
        <v>0</v>
      </c>
      <c r="L15" s="298">
        <v>1.366435E-3</v>
      </c>
      <c r="M15" s="298">
        <v>1.983498937</v>
      </c>
      <c r="N15" s="298">
        <v>0</v>
      </c>
      <c r="O15" s="89">
        <v>0</v>
      </c>
      <c r="P15" s="89">
        <v>0.65248511300000001</v>
      </c>
      <c r="Q15" s="303">
        <v>0.79913701100000001</v>
      </c>
    </row>
    <row r="16" spans="1:17">
      <c r="A16" s="215"/>
      <c r="B16" s="275"/>
      <c r="C16" s="188"/>
      <c r="D16" s="298"/>
      <c r="E16" s="298"/>
      <c r="F16" s="298"/>
      <c r="G16" s="298"/>
      <c r="H16" s="298"/>
      <c r="I16" s="298"/>
      <c r="J16" s="298"/>
      <c r="K16" s="298"/>
      <c r="L16" s="298"/>
      <c r="M16" s="298"/>
      <c r="N16" s="298"/>
      <c r="O16" s="89"/>
      <c r="P16" s="89"/>
      <c r="Q16" s="303"/>
    </row>
    <row r="17" spans="1:17">
      <c r="A17" s="215"/>
      <c r="B17" s="277" t="s">
        <v>31</v>
      </c>
      <c r="C17" s="190" t="s">
        <v>32</v>
      </c>
      <c r="D17" s="299">
        <v>0.64608426799999996</v>
      </c>
      <c r="E17" s="299">
        <v>0</v>
      </c>
      <c r="F17" s="299">
        <v>1.3108559209999999</v>
      </c>
      <c r="G17" s="299">
        <v>6.1024387579999999</v>
      </c>
      <c r="H17" s="299">
        <v>28.127558199999999</v>
      </c>
      <c r="I17" s="299">
        <v>56.958784360000003</v>
      </c>
      <c r="J17" s="299">
        <v>61.856407650000001</v>
      </c>
      <c r="K17" s="299">
        <v>45.663115949999998</v>
      </c>
      <c r="L17" s="299">
        <v>57.857900100000002</v>
      </c>
      <c r="M17" s="299">
        <v>71.331554069999996</v>
      </c>
      <c r="N17" s="299">
        <v>76.04410756</v>
      </c>
      <c r="O17" s="85">
        <v>66.843862189999996</v>
      </c>
      <c r="P17" s="85">
        <v>70.826908739999993</v>
      </c>
      <c r="Q17" s="306">
        <v>46.544178019999997</v>
      </c>
    </row>
    <row r="18" spans="1:17">
      <c r="A18" s="215"/>
      <c r="B18" s="277"/>
      <c r="C18" s="190"/>
      <c r="D18" s="298"/>
      <c r="E18" s="298"/>
      <c r="F18" s="298"/>
      <c r="G18" s="298"/>
      <c r="H18" s="298"/>
      <c r="I18" s="298"/>
      <c r="J18" s="298"/>
      <c r="K18" s="298"/>
      <c r="L18" s="298"/>
      <c r="M18" s="298"/>
      <c r="N18" s="298"/>
      <c r="O18" s="89"/>
      <c r="P18" s="89"/>
      <c r="Q18" s="303"/>
    </row>
    <row r="19" spans="1:17">
      <c r="A19" s="15" t="s">
        <v>33</v>
      </c>
      <c r="B19" s="16" t="s">
        <v>176</v>
      </c>
      <c r="C19" s="187" t="s">
        <v>34</v>
      </c>
      <c r="D19" s="299">
        <v>21.187998749999998</v>
      </c>
      <c r="E19" s="299">
        <v>9.4776570699999994</v>
      </c>
      <c r="F19" s="299">
        <v>4.1429354360000001</v>
      </c>
      <c r="G19" s="299">
        <v>25.766351480000001</v>
      </c>
      <c r="H19" s="299">
        <v>46.932769380000003</v>
      </c>
      <c r="I19" s="299">
        <v>46.56253813</v>
      </c>
      <c r="J19" s="299">
        <v>8.5962018330000003</v>
      </c>
      <c r="K19" s="299">
        <v>20.464624929999999</v>
      </c>
      <c r="L19" s="299">
        <v>15.01944715</v>
      </c>
      <c r="M19" s="299">
        <v>11.225840979999999</v>
      </c>
      <c r="N19" s="299">
        <v>5.4754626819999999</v>
      </c>
      <c r="O19" s="85">
        <v>36.177059290000003</v>
      </c>
      <c r="P19" s="85">
        <v>33.554753359999999</v>
      </c>
      <c r="Q19" s="306">
        <v>28.401534099999999</v>
      </c>
    </row>
    <row r="20" spans="1:17">
      <c r="A20" s="8"/>
      <c r="B20" s="275" t="s">
        <v>35</v>
      </c>
      <c r="C20" s="192" t="s">
        <v>36</v>
      </c>
      <c r="D20" s="298">
        <v>21.063698580000001</v>
      </c>
      <c r="E20" s="298">
        <v>16.508519740000001</v>
      </c>
      <c r="F20" s="298">
        <v>10.269322409999999</v>
      </c>
      <c r="G20" s="298">
        <v>35.208700229999998</v>
      </c>
      <c r="H20" s="298">
        <v>58.508673860000002</v>
      </c>
      <c r="I20" s="298">
        <v>58.454756629999999</v>
      </c>
      <c r="J20" s="298">
        <v>35.599300399999997</v>
      </c>
      <c r="K20" s="298">
        <v>53.539259909999998</v>
      </c>
      <c r="L20" s="298">
        <v>31.04464406</v>
      </c>
      <c r="M20" s="298">
        <v>20.777554009999999</v>
      </c>
      <c r="N20" s="298">
        <v>19.48464959</v>
      </c>
      <c r="O20" s="89">
        <v>46.285004649999998</v>
      </c>
      <c r="P20" s="89">
        <v>51.589729900000002</v>
      </c>
      <c r="Q20" s="303">
        <v>31.040753689999999</v>
      </c>
    </row>
    <row r="21" spans="1:17">
      <c r="A21" s="8"/>
      <c r="B21" s="275" t="s">
        <v>37</v>
      </c>
      <c r="C21" s="183" t="s">
        <v>38</v>
      </c>
      <c r="D21" s="298">
        <v>0</v>
      </c>
      <c r="E21" s="298">
        <v>0.984818148</v>
      </c>
      <c r="F21" s="298">
        <v>0.30329409699999998</v>
      </c>
      <c r="G21" s="298">
        <v>0</v>
      </c>
      <c r="H21" s="298">
        <v>13.626098649999999</v>
      </c>
      <c r="I21" s="298">
        <v>11.646626059999999</v>
      </c>
      <c r="J21" s="298">
        <v>2.376469658</v>
      </c>
      <c r="K21" s="298">
        <v>6.4510932820000004</v>
      </c>
      <c r="L21" s="298">
        <v>3.93494623</v>
      </c>
      <c r="M21" s="298">
        <v>6.664539532</v>
      </c>
      <c r="N21" s="298">
        <v>0</v>
      </c>
      <c r="O21" s="89">
        <v>30.705080880000001</v>
      </c>
      <c r="P21" s="89">
        <v>22.255005390000001</v>
      </c>
      <c r="Q21" s="303">
        <v>26.99540082</v>
      </c>
    </row>
    <row r="22" spans="1:17">
      <c r="A22" s="8"/>
      <c r="B22" s="275" t="s">
        <v>39</v>
      </c>
      <c r="C22" s="188" t="s">
        <v>40</v>
      </c>
      <c r="D22" s="298">
        <v>98.078312600000004</v>
      </c>
      <c r="E22" s="298">
        <v>100</v>
      </c>
      <c r="F22" s="298">
        <v>0</v>
      </c>
      <c r="G22" s="298">
        <v>0</v>
      </c>
      <c r="H22" s="298">
        <v>0</v>
      </c>
      <c r="I22" s="298">
        <v>0</v>
      </c>
      <c r="J22" s="298">
        <v>80.912642050000002</v>
      </c>
      <c r="K22" s="298">
        <v>0</v>
      </c>
      <c r="L22" s="298">
        <v>0</v>
      </c>
      <c r="M22" s="298">
        <v>100</v>
      </c>
      <c r="N22" s="298">
        <v>0</v>
      </c>
      <c r="O22" s="89">
        <v>100</v>
      </c>
      <c r="P22" s="89">
        <v>100</v>
      </c>
      <c r="Q22" s="303">
        <v>97.474880850000005</v>
      </c>
    </row>
    <row r="23" spans="1:17">
      <c r="A23" s="8"/>
      <c r="B23" s="275" t="s">
        <v>41</v>
      </c>
      <c r="C23" s="188" t="s">
        <v>42</v>
      </c>
      <c r="D23" s="298">
        <v>81.810740760000002</v>
      </c>
      <c r="E23" s="298">
        <v>0</v>
      </c>
      <c r="F23" s="298">
        <v>0</v>
      </c>
      <c r="G23" s="298">
        <v>0</v>
      </c>
      <c r="H23" s="298">
        <v>0</v>
      </c>
      <c r="I23" s="298">
        <v>0</v>
      </c>
      <c r="J23" s="298">
        <v>0</v>
      </c>
      <c r="K23" s="298">
        <v>0</v>
      </c>
      <c r="L23" s="298">
        <v>0</v>
      </c>
      <c r="M23" s="298">
        <v>0</v>
      </c>
      <c r="N23" s="298">
        <v>0</v>
      </c>
      <c r="O23" s="89">
        <v>0</v>
      </c>
      <c r="P23" s="89">
        <v>0</v>
      </c>
      <c r="Q23" s="303">
        <v>93.890051409999998</v>
      </c>
    </row>
    <row r="24" spans="1:17">
      <c r="A24" s="215"/>
      <c r="B24" s="277"/>
      <c r="C24" s="190"/>
      <c r="D24" s="298"/>
      <c r="E24" s="298"/>
      <c r="F24" s="298"/>
      <c r="G24" s="298"/>
      <c r="H24" s="298"/>
      <c r="I24" s="298"/>
      <c r="J24" s="298"/>
      <c r="K24" s="298"/>
      <c r="L24" s="298"/>
      <c r="M24" s="298"/>
      <c r="N24" s="298"/>
      <c r="O24" s="89"/>
      <c r="P24" s="89"/>
      <c r="Q24" s="303"/>
    </row>
    <row r="25" spans="1:17">
      <c r="A25" s="15" t="s">
        <v>43</v>
      </c>
      <c r="B25" s="277" t="s">
        <v>177</v>
      </c>
      <c r="C25" s="187" t="s">
        <v>44</v>
      </c>
      <c r="D25" s="299">
        <v>46.659781889999998</v>
      </c>
      <c r="E25" s="299">
        <v>44.506077070000003</v>
      </c>
      <c r="F25" s="299">
        <v>12.314933910000001</v>
      </c>
      <c r="G25" s="299">
        <v>22.908707969999998</v>
      </c>
      <c r="H25" s="299">
        <v>26.373242900000001</v>
      </c>
      <c r="I25" s="299">
        <v>24.835420670000001</v>
      </c>
      <c r="J25" s="299">
        <v>21.404114010000001</v>
      </c>
      <c r="K25" s="299">
        <v>17.4398956</v>
      </c>
      <c r="L25" s="299">
        <v>13.856509089999999</v>
      </c>
      <c r="M25" s="299">
        <v>11.099109179999999</v>
      </c>
      <c r="N25" s="299">
        <v>11.84990241</v>
      </c>
      <c r="O25" s="85">
        <v>12.999835859999999</v>
      </c>
      <c r="P25" s="85">
        <v>7.60829019</v>
      </c>
      <c r="Q25" s="306">
        <v>19.272138179999999</v>
      </c>
    </row>
    <row r="26" spans="1:17">
      <c r="A26" s="8"/>
      <c r="B26" s="275" t="s">
        <v>45</v>
      </c>
      <c r="C26" s="183" t="s">
        <v>46</v>
      </c>
      <c r="D26" s="298">
        <v>7.8809244850000004</v>
      </c>
      <c r="E26" s="298">
        <v>0</v>
      </c>
      <c r="F26" s="298">
        <v>0</v>
      </c>
      <c r="G26" s="298">
        <v>9.2589169380000005</v>
      </c>
      <c r="H26" s="298">
        <v>10.068712959999999</v>
      </c>
      <c r="I26" s="298">
        <v>12.533384030000001</v>
      </c>
      <c r="J26" s="298">
        <v>16.809200860000001</v>
      </c>
      <c r="K26" s="298">
        <v>12.62761628</v>
      </c>
      <c r="L26" s="298">
        <v>5.276330228</v>
      </c>
      <c r="M26" s="298">
        <v>7.8524418069999999</v>
      </c>
      <c r="N26" s="298">
        <v>3.3353776919999998</v>
      </c>
      <c r="O26" s="89">
        <v>7.8399547739999997</v>
      </c>
      <c r="P26" s="89">
        <v>4.5776096280000003</v>
      </c>
      <c r="Q26" s="303">
        <v>12.523215049999999</v>
      </c>
    </row>
    <row r="27" spans="1:17">
      <c r="A27" s="8"/>
      <c r="B27" s="275" t="s">
        <v>47</v>
      </c>
      <c r="C27" s="192" t="s">
        <v>48</v>
      </c>
      <c r="D27" s="298">
        <v>93.583989220000007</v>
      </c>
      <c r="E27" s="298">
        <v>77.795548409999995</v>
      </c>
      <c r="F27" s="298">
        <v>66.510749790000006</v>
      </c>
      <c r="G27" s="298">
        <v>46.381484229999998</v>
      </c>
      <c r="H27" s="298">
        <v>66.768843250000003</v>
      </c>
      <c r="I27" s="298">
        <v>61.017797729999998</v>
      </c>
      <c r="J27" s="298">
        <v>75.194113549999997</v>
      </c>
      <c r="K27" s="298">
        <v>48.766486669999999</v>
      </c>
      <c r="L27" s="298">
        <v>60.191589960000002</v>
      </c>
      <c r="M27" s="298">
        <v>35.704006509999999</v>
      </c>
      <c r="N27" s="298">
        <v>56.915396029999997</v>
      </c>
      <c r="O27" s="89">
        <v>31.147433459999998</v>
      </c>
      <c r="P27" s="89">
        <v>17.938290769999998</v>
      </c>
      <c r="Q27" s="303">
        <v>45.74854792</v>
      </c>
    </row>
    <row r="28" spans="1:17">
      <c r="A28" s="215"/>
      <c r="B28" s="277"/>
      <c r="C28" s="190"/>
      <c r="D28" s="298"/>
      <c r="E28" s="298"/>
      <c r="F28" s="298"/>
      <c r="G28" s="298"/>
      <c r="H28" s="298"/>
      <c r="I28" s="298"/>
      <c r="J28" s="298"/>
      <c r="K28" s="298"/>
      <c r="L28" s="298"/>
      <c r="M28" s="298"/>
      <c r="N28" s="298"/>
      <c r="O28" s="89"/>
      <c r="P28" s="89"/>
      <c r="Q28" s="303"/>
    </row>
    <row r="29" spans="1:17">
      <c r="A29" s="215"/>
      <c r="B29" s="24" t="s">
        <v>49</v>
      </c>
      <c r="C29" s="35" t="s">
        <v>50</v>
      </c>
      <c r="D29" s="299">
        <v>12.1901841</v>
      </c>
      <c r="E29" s="299">
        <v>8.7411862300000003</v>
      </c>
      <c r="F29" s="299">
        <v>20.232644820000001</v>
      </c>
      <c r="G29" s="299">
        <v>7.3698238839999997</v>
      </c>
      <c r="H29" s="299">
        <v>8.0752934340000007</v>
      </c>
      <c r="I29" s="299">
        <v>29.309769020000001</v>
      </c>
      <c r="J29" s="299">
        <v>34.521346659999999</v>
      </c>
      <c r="K29" s="299">
        <v>28.75104683</v>
      </c>
      <c r="L29" s="299">
        <v>25.174994479999999</v>
      </c>
      <c r="M29" s="299">
        <v>18.853330190000001</v>
      </c>
      <c r="N29" s="299">
        <v>33.642307150000001</v>
      </c>
      <c r="O29" s="85">
        <v>44.51621316</v>
      </c>
      <c r="P29" s="85">
        <v>54.957491519999998</v>
      </c>
      <c r="Q29" s="306">
        <v>54.873963979999999</v>
      </c>
    </row>
    <row r="30" spans="1:17">
      <c r="A30" s="215"/>
      <c r="B30" s="277"/>
      <c r="C30" s="190"/>
      <c r="D30" s="299"/>
      <c r="E30" s="299"/>
      <c r="F30" s="299"/>
      <c r="G30" s="299"/>
      <c r="H30" s="299"/>
      <c r="I30" s="299"/>
      <c r="J30" s="299"/>
      <c r="K30" s="299"/>
      <c r="L30" s="299"/>
      <c r="M30" s="299"/>
      <c r="N30" s="299"/>
      <c r="O30" s="89"/>
      <c r="P30" s="89"/>
      <c r="Q30" s="303"/>
    </row>
    <row r="31" spans="1:17">
      <c r="A31" s="15" t="s">
        <v>51</v>
      </c>
      <c r="B31" s="30"/>
      <c r="C31" s="194" t="s">
        <v>52</v>
      </c>
      <c r="D31" s="299">
        <v>63.361911929999998</v>
      </c>
      <c r="E31" s="299">
        <v>28.274758940000002</v>
      </c>
      <c r="F31" s="299">
        <v>4.4601903959999998</v>
      </c>
      <c r="G31" s="299">
        <v>53.547346279999999</v>
      </c>
      <c r="H31" s="299">
        <v>49.345689790000002</v>
      </c>
      <c r="I31" s="299">
        <v>70.523156950000001</v>
      </c>
      <c r="J31" s="299">
        <v>70.897023619999999</v>
      </c>
      <c r="K31" s="299">
        <v>87.429643740000003</v>
      </c>
      <c r="L31" s="299">
        <v>97.598378920000002</v>
      </c>
      <c r="M31" s="299">
        <v>73.591886930000001</v>
      </c>
      <c r="N31" s="299">
        <v>90.523231019999997</v>
      </c>
      <c r="O31" s="85">
        <v>32.971938219999998</v>
      </c>
      <c r="P31" s="85">
        <v>78.288100740000004</v>
      </c>
      <c r="Q31" s="306">
        <v>18.054269210000001</v>
      </c>
    </row>
    <row r="32" spans="1:17">
      <c r="A32" s="31"/>
      <c r="B32" s="20" t="s">
        <v>53</v>
      </c>
      <c r="C32" s="21" t="s">
        <v>54</v>
      </c>
      <c r="D32" s="298">
        <v>51.317247389999999</v>
      </c>
      <c r="E32" s="298">
        <v>22.605270409999999</v>
      </c>
      <c r="F32" s="298">
        <v>1.009889212</v>
      </c>
      <c r="G32" s="298">
        <v>60.306752199999998</v>
      </c>
      <c r="H32" s="298">
        <v>60.579844469999998</v>
      </c>
      <c r="I32" s="298">
        <v>96.741940749999998</v>
      </c>
      <c r="J32" s="298">
        <v>84.150278630000003</v>
      </c>
      <c r="K32" s="298">
        <v>95.377391950000003</v>
      </c>
      <c r="L32" s="298">
        <v>97.827117830000006</v>
      </c>
      <c r="M32" s="298">
        <v>92.910219350000006</v>
      </c>
      <c r="N32" s="298">
        <v>90.482113920000003</v>
      </c>
      <c r="O32" s="89">
        <v>33.082494869999998</v>
      </c>
      <c r="P32" s="89">
        <v>81.383979699999998</v>
      </c>
      <c r="Q32" s="303">
        <v>20.778740599999999</v>
      </c>
    </row>
    <row r="33" spans="1:17">
      <c r="A33" s="31"/>
      <c r="B33" s="20" t="s">
        <v>55</v>
      </c>
      <c r="C33" s="21" t="s">
        <v>56</v>
      </c>
      <c r="D33" s="298">
        <v>100</v>
      </c>
      <c r="E33" s="298">
        <v>66.050344519999996</v>
      </c>
      <c r="F33" s="298">
        <v>9.2686243170000004</v>
      </c>
      <c r="G33" s="298">
        <v>43.165409910000001</v>
      </c>
      <c r="H33" s="298">
        <v>25.252348949999998</v>
      </c>
      <c r="I33" s="298">
        <v>37.61025368</v>
      </c>
      <c r="J33" s="298">
        <v>28.691432150000001</v>
      </c>
      <c r="K33" s="298">
        <v>24.708447970000002</v>
      </c>
      <c r="L33" s="298">
        <v>91.922297529999994</v>
      </c>
      <c r="M33" s="298">
        <v>21.214917880000002</v>
      </c>
      <c r="N33" s="298">
        <v>90.915096860000006</v>
      </c>
      <c r="O33" s="89">
        <v>18.970448050000002</v>
      </c>
      <c r="P33" s="89">
        <v>2.2888477630000001</v>
      </c>
      <c r="Q33" s="303">
        <v>4.7153941909999997</v>
      </c>
    </row>
    <row r="34" spans="1:17">
      <c r="A34" s="252"/>
      <c r="B34" s="301"/>
      <c r="C34" s="261"/>
      <c r="D34" s="298"/>
      <c r="E34" s="298"/>
      <c r="F34" s="298"/>
      <c r="G34" s="298"/>
      <c r="H34" s="298"/>
      <c r="I34" s="298"/>
      <c r="J34" s="298"/>
      <c r="K34" s="298"/>
      <c r="L34" s="298"/>
      <c r="M34" s="298"/>
      <c r="N34" s="298"/>
      <c r="O34" s="89"/>
      <c r="P34" s="89"/>
      <c r="Q34" s="303"/>
    </row>
    <row r="35" spans="1:17">
      <c r="A35" s="252"/>
      <c r="B35" s="277" t="s">
        <v>57</v>
      </c>
      <c r="C35" s="187" t="s">
        <v>58</v>
      </c>
      <c r="D35" s="299">
        <v>0</v>
      </c>
      <c r="E35" s="299">
        <v>0</v>
      </c>
      <c r="F35" s="299">
        <v>2.4645863440000002</v>
      </c>
      <c r="G35" s="299">
        <v>18.619519629999999</v>
      </c>
      <c r="H35" s="299">
        <v>19.00663235</v>
      </c>
      <c r="I35" s="299">
        <v>18.687737779999999</v>
      </c>
      <c r="J35" s="299">
        <v>28.544845550000002</v>
      </c>
      <c r="K35" s="299">
        <v>35.905558429999999</v>
      </c>
      <c r="L35" s="299">
        <v>21.286992690000002</v>
      </c>
      <c r="M35" s="299">
        <v>18.572980640000001</v>
      </c>
      <c r="N35" s="299">
        <v>24.70011744</v>
      </c>
      <c r="O35" s="85">
        <v>18.246812859999999</v>
      </c>
      <c r="P35" s="85">
        <v>33.183554639999997</v>
      </c>
      <c r="Q35" s="306">
        <v>20.85565472</v>
      </c>
    </row>
    <row r="36" spans="1:17">
      <c r="A36" s="8"/>
      <c r="B36" s="274"/>
      <c r="C36" s="183"/>
      <c r="D36" s="299"/>
      <c r="E36" s="299"/>
      <c r="F36" s="299"/>
      <c r="G36" s="299"/>
      <c r="H36" s="299"/>
      <c r="I36" s="299"/>
      <c r="J36" s="299"/>
      <c r="K36" s="299"/>
      <c r="L36" s="299"/>
      <c r="M36" s="299"/>
      <c r="N36" s="299"/>
      <c r="O36" s="89"/>
      <c r="P36" s="89"/>
      <c r="Q36" s="303"/>
    </row>
    <row r="37" spans="1:17">
      <c r="A37" s="15" t="s">
        <v>59</v>
      </c>
      <c r="B37" s="24"/>
      <c r="C37" s="17" t="s">
        <v>60</v>
      </c>
      <c r="D37" s="299">
        <v>3.917184717</v>
      </c>
      <c r="E37" s="299">
        <v>18.193316889999998</v>
      </c>
      <c r="F37" s="299">
        <v>7.9410980589999998</v>
      </c>
      <c r="G37" s="299">
        <v>8.5744983640000001</v>
      </c>
      <c r="H37" s="299">
        <v>14.076631219999999</v>
      </c>
      <c r="I37" s="299">
        <v>12.08739003</v>
      </c>
      <c r="J37" s="299">
        <v>27.83391872</v>
      </c>
      <c r="K37" s="299">
        <v>13.53809362</v>
      </c>
      <c r="L37" s="299">
        <v>8.3907218990000008</v>
      </c>
      <c r="M37" s="299">
        <v>14.62150892</v>
      </c>
      <c r="N37" s="299">
        <v>23.910348089999999</v>
      </c>
      <c r="O37" s="85">
        <v>9.4046246230000001</v>
      </c>
      <c r="P37" s="85">
        <v>22.791119640000002</v>
      </c>
      <c r="Q37" s="306">
        <v>15.172350590000001</v>
      </c>
    </row>
    <row r="38" spans="1:17">
      <c r="A38" s="252"/>
      <c r="B38" s="274" t="s">
        <v>61</v>
      </c>
      <c r="C38" s="197" t="s">
        <v>179</v>
      </c>
      <c r="D38" s="298">
        <v>7.2601293680000003</v>
      </c>
      <c r="E38" s="298">
        <v>21.348509669999999</v>
      </c>
      <c r="F38" s="298">
        <v>8.5258532030000005</v>
      </c>
      <c r="G38" s="298">
        <v>9.6093212139999995</v>
      </c>
      <c r="H38" s="298">
        <v>15.46480684</v>
      </c>
      <c r="I38" s="298">
        <v>12.92657743</v>
      </c>
      <c r="J38" s="298">
        <v>31.83793404</v>
      </c>
      <c r="K38" s="298">
        <v>14.697552079999999</v>
      </c>
      <c r="L38" s="298">
        <v>8.4926895980000001</v>
      </c>
      <c r="M38" s="298">
        <v>13.210411280000001</v>
      </c>
      <c r="N38" s="298">
        <v>20.81330706</v>
      </c>
      <c r="O38" s="89">
        <v>7.7379780379999996</v>
      </c>
      <c r="P38" s="89">
        <v>8.4903670770000002</v>
      </c>
      <c r="Q38" s="303">
        <v>5.1065325870000002</v>
      </c>
    </row>
    <row r="39" spans="1:17">
      <c r="A39" s="252"/>
      <c r="B39" s="275" t="s">
        <v>63</v>
      </c>
      <c r="C39" s="188" t="s">
        <v>64</v>
      </c>
      <c r="D39" s="298">
        <v>0</v>
      </c>
      <c r="E39" s="298">
        <v>0</v>
      </c>
      <c r="F39" s="298">
        <v>4.4989166210000002</v>
      </c>
      <c r="G39" s="298">
        <v>0.80455377400000005</v>
      </c>
      <c r="H39" s="298">
        <v>6.7997673040000004</v>
      </c>
      <c r="I39" s="298">
        <v>7.687820232</v>
      </c>
      <c r="J39" s="298">
        <v>0.50624324499999995</v>
      </c>
      <c r="K39" s="298">
        <v>3.6647170820000001</v>
      </c>
      <c r="L39" s="298">
        <v>6.8038697770000001</v>
      </c>
      <c r="M39" s="298">
        <v>41.509680000000003</v>
      </c>
      <c r="N39" s="298">
        <v>56.370494200000003</v>
      </c>
      <c r="O39" s="89">
        <v>31.410594880000001</v>
      </c>
      <c r="P39" s="89">
        <v>60.258779840000003</v>
      </c>
      <c r="Q39" s="303">
        <v>33.577241260000001</v>
      </c>
    </row>
    <row r="40" spans="1:17">
      <c r="A40" s="252"/>
      <c r="B40" s="275"/>
      <c r="C40" s="188"/>
      <c r="D40" s="298"/>
      <c r="E40" s="298"/>
      <c r="F40" s="298"/>
      <c r="G40" s="298"/>
      <c r="H40" s="298"/>
      <c r="I40" s="298"/>
      <c r="J40" s="298"/>
      <c r="K40" s="298"/>
      <c r="L40" s="298"/>
      <c r="M40" s="298"/>
      <c r="N40" s="298"/>
      <c r="O40" s="89"/>
      <c r="P40" s="89"/>
      <c r="Q40" s="303"/>
    </row>
    <row r="41" spans="1:17">
      <c r="A41" s="15" t="s">
        <v>65</v>
      </c>
      <c r="B41" s="20"/>
      <c r="C41" s="27" t="s">
        <v>66</v>
      </c>
      <c r="D41" s="299">
        <v>4.957805907</v>
      </c>
      <c r="E41" s="299">
        <v>0</v>
      </c>
      <c r="F41" s="299">
        <v>19.941574419999998</v>
      </c>
      <c r="G41" s="299">
        <v>3.8589004400000002</v>
      </c>
      <c r="H41" s="299">
        <v>11.18544221</v>
      </c>
      <c r="I41" s="299">
        <v>7.667567472</v>
      </c>
      <c r="J41" s="299">
        <v>1.0810069490000001</v>
      </c>
      <c r="K41" s="299">
        <v>0.23490874</v>
      </c>
      <c r="L41" s="299">
        <v>0.52044498900000002</v>
      </c>
      <c r="M41" s="299">
        <v>4.158678782</v>
      </c>
      <c r="N41" s="299">
        <v>8.6770422430000007</v>
      </c>
      <c r="O41" s="85">
        <v>8.2621144740000005</v>
      </c>
      <c r="P41" s="85">
        <v>14.26197932</v>
      </c>
      <c r="Q41" s="306">
        <v>12.482029689999999</v>
      </c>
    </row>
    <row r="42" spans="1:17">
      <c r="A42" s="252"/>
      <c r="B42" s="278" t="s">
        <v>67</v>
      </c>
      <c r="C42" s="188" t="s">
        <v>68</v>
      </c>
      <c r="D42" s="298">
        <v>19.54261954</v>
      </c>
      <c r="E42" s="298">
        <v>0</v>
      </c>
      <c r="F42" s="298">
        <v>22.301540370000001</v>
      </c>
      <c r="G42" s="298">
        <v>8.6812294879999996</v>
      </c>
      <c r="H42" s="298">
        <v>15.84045229</v>
      </c>
      <c r="I42" s="298">
        <v>19.451132609999998</v>
      </c>
      <c r="J42" s="298">
        <v>4.7027661580000002</v>
      </c>
      <c r="K42" s="298">
        <v>1.5539685649999999</v>
      </c>
      <c r="L42" s="298">
        <v>3.956598536</v>
      </c>
      <c r="M42" s="298">
        <v>33.84133199</v>
      </c>
      <c r="N42" s="298">
        <v>20.780780020000002</v>
      </c>
      <c r="O42" s="89">
        <v>8.3142746770000002</v>
      </c>
      <c r="P42" s="89">
        <v>2.9802509609999999</v>
      </c>
      <c r="Q42" s="303">
        <v>12.26172586</v>
      </c>
    </row>
    <row r="43" spans="1:17">
      <c r="A43" s="252"/>
      <c r="B43" s="274" t="s">
        <v>69</v>
      </c>
      <c r="C43" s="201" t="s">
        <v>70</v>
      </c>
      <c r="D43" s="298">
        <v>0</v>
      </c>
      <c r="E43" s="298">
        <v>0</v>
      </c>
      <c r="F43" s="298">
        <v>0</v>
      </c>
      <c r="G43" s="298">
        <v>2.4718810040000001</v>
      </c>
      <c r="H43" s="298">
        <v>8.1791697350000003</v>
      </c>
      <c r="I43" s="298">
        <v>4.9897420000000001E-3</v>
      </c>
      <c r="J43" s="298">
        <v>0.341186567</v>
      </c>
      <c r="K43" s="298">
        <v>4.5123690000000001E-2</v>
      </c>
      <c r="L43" s="298">
        <v>0.213383453</v>
      </c>
      <c r="M43" s="298">
        <v>2.3204148170000001</v>
      </c>
      <c r="N43" s="298">
        <v>8.1110142649999997</v>
      </c>
      <c r="O43" s="89">
        <v>9.5781134980000004</v>
      </c>
      <c r="P43" s="89">
        <v>11.183814630000001</v>
      </c>
      <c r="Q43" s="303">
        <v>10.13817128</v>
      </c>
    </row>
    <row r="44" spans="1:17">
      <c r="A44" s="252"/>
      <c r="B44" s="276" t="s">
        <v>71</v>
      </c>
      <c r="C44" s="188" t="s">
        <v>72</v>
      </c>
      <c r="D44" s="298">
        <v>0</v>
      </c>
      <c r="E44" s="298">
        <v>0</v>
      </c>
      <c r="F44" s="298">
        <v>32.311550789999998</v>
      </c>
      <c r="G44" s="298">
        <v>3.1297505139999999</v>
      </c>
      <c r="H44" s="298">
        <v>0</v>
      </c>
      <c r="I44" s="298">
        <v>0</v>
      </c>
      <c r="J44" s="298">
        <v>0.87015540999999996</v>
      </c>
      <c r="K44" s="298">
        <v>0</v>
      </c>
      <c r="L44" s="298">
        <v>0</v>
      </c>
      <c r="M44" s="298">
        <v>0.117013857</v>
      </c>
      <c r="N44" s="298">
        <v>1.393111626</v>
      </c>
      <c r="O44" s="89">
        <v>0</v>
      </c>
      <c r="P44" s="89">
        <v>25.050660430000001</v>
      </c>
      <c r="Q44" s="303">
        <v>26.45222352</v>
      </c>
    </row>
    <row r="45" spans="1:17">
      <c r="A45" s="252"/>
      <c r="B45" s="301"/>
      <c r="C45" s="261"/>
      <c r="D45" s="298"/>
      <c r="E45" s="298"/>
      <c r="F45" s="298"/>
      <c r="G45" s="298"/>
      <c r="H45" s="298"/>
      <c r="I45" s="298"/>
      <c r="J45" s="298"/>
      <c r="K45" s="298"/>
      <c r="L45" s="298"/>
      <c r="M45" s="298"/>
      <c r="N45" s="298"/>
      <c r="O45" s="89"/>
      <c r="P45" s="89"/>
      <c r="Q45" s="303"/>
    </row>
    <row r="46" spans="1:17">
      <c r="A46" s="15" t="s">
        <v>73</v>
      </c>
      <c r="B46" s="279"/>
      <c r="C46" s="187" t="s">
        <v>74</v>
      </c>
      <c r="D46" s="299">
        <v>63.472425450000003</v>
      </c>
      <c r="E46" s="299">
        <v>56.120093709999999</v>
      </c>
      <c r="F46" s="299">
        <v>69.187861150000003</v>
      </c>
      <c r="G46" s="299">
        <v>74.657918910000006</v>
      </c>
      <c r="H46" s="299">
        <v>77.038817010000002</v>
      </c>
      <c r="I46" s="299">
        <v>70.467674479999999</v>
      </c>
      <c r="J46" s="299">
        <v>59.79969998</v>
      </c>
      <c r="K46" s="299">
        <v>47.726805329999998</v>
      </c>
      <c r="L46" s="299">
        <v>61.980401890000003</v>
      </c>
      <c r="M46" s="299">
        <v>67.476516259999997</v>
      </c>
      <c r="N46" s="299">
        <v>47.359432949999999</v>
      </c>
      <c r="O46" s="85">
        <v>74.997897260000002</v>
      </c>
      <c r="P46" s="85">
        <v>82.573547419999997</v>
      </c>
      <c r="Q46" s="306">
        <v>79.676621960000006</v>
      </c>
    </row>
    <row r="47" spans="1:17">
      <c r="A47" s="215"/>
      <c r="B47" s="275" t="s">
        <v>75</v>
      </c>
      <c r="C47" s="183" t="s">
        <v>76</v>
      </c>
      <c r="D47" s="298">
        <v>60.076306189999997</v>
      </c>
      <c r="E47" s="298">
        <v>77.220215170000003</v>
      </c>
      <c r="F47" s="298">
        <v>86.430745509999994</v>
      </c>
      <c r="G47" s="298">
        <v>87.773226230000006</v>
      </c>
      <c r="H47" s="298">
        <v>87.401771539999999</v>
      </c>
      <c r="I47" s="298">
        <v>86.445576810000006</v>
      </c>
      <c r="J47" s="298">
        <v>73.18781663</v>
      </c>
      <c r="K47" s="298">
        <v>57.056628799999999</v>
      </c>
      <c r="L47" s="298">
        <v>73.492498299999994</v>
      </c>
      <c r="M47" s="298">
        <v>86.745797710000005</v>
      </c>
      <c r="N47" s="298">
        <v>74.19455911</v>
      </c>
      <c r="O47" s="89">
        <v>87.164719489999996</v>
      </c>
      <c r="P47" s="89">
        <v>93.673139219999996</v>
      </c>
      <c r="Q47" s="303">
        <v>92.107959300000005</v>
      </c>
    </row>
    <row r="48" spans="1:17">
      <c r="A48" s="8"/>
      <c r="B48" s="275" t="s">
        <v>77</v>
      </c>
      <c r="C48" s="183" t="s">
        <v>78</v>
      </c>
      <c r="D48" s="298">
        <v>93.54930847</v>
      </c>
      <c r="E48" s="298">
        <v>0</v>
      </c>
      <c r="F48" s="298">
        <v>22.596082039999999</v>
      </c>
      <c r="G48" s="298">
        <v>3.8475562989999998</v>
      </c>
      <c r="H48" s="298">
        <v>15.31038976</v>
      </c>
      <c r="I48" s="298">
        <v>19.163451550000001</v>
      </c>
      <c r="J48" s="298">
        <v>22.50972307</v>
      </c>
      <c r="K48" s="298">
        <v>99.235638309999999</v>
      </c>
      <c r="L48" s="298">
        <v>78.17711783</v>
      </c>
      <c r="M48" s="298">
        <v>46.765499249999998</v>
      </c>
      <c r="N48" s="298">
        <v>7.1311408250000001</v>
      </c>
      <c r="O48" s="89">
        <v>45.94918569</v>
      </c>
      <c r="P48" s="89">
        <v>68.067074140000003</v>
      </c>
      <c r="Q48" s="303">
        <v>61.231812259999998</v>
      </c>
    </row>
    <row r="49" spans="1:17">
      <c r="A49" s="8"/>
      <c r="B49" s="9" t="s">
        <v>79</v>
      </c>
      <c r="C49" s="10" t="s">
        <v>80</v>
      </c>
      <c r="D49" s="298">
        <v>0.35678182800000002</v>
      </c>
      <c r="E49" s="298">
        <v>0</v>
      </c>
      <c r="F49" s="298">
        <v>5.8638629959999999</v>
      </c>
      <c r="G49" s="298">
        <v>5.229471234</v>
      </c>
      <c r="H49" s="298">
        <v>1.349172193</v>
      </c>
      <c r="I49" s="298">
        <v>0.51693249799999996</v>
      </c>
      <c r="J49" s="298">
        <v>0.314548679</v>
      </c>
      <c r="K49" s="298">
        <v>3.0410582650000002</v>
      </c>
      <c r="L49" s="298">
        <v>0.23243061000000001</v>
      </c>
      <c r="M49" s="298">
        <v>8.6095394239999994</v>
      </c>
      <c r="N49" s="298">
        <v>1.0649773520000001</v>
      </c>
      <c r="O49" s="89">
        <v>1.91307318</v>
      </c>
      <c r="P49" s="89">
        <v>10.77368072</v>
      </c>
      <c r="Q49" s="303">
        <v>7.8931203969999997</v>
      </c>
    </row>
    <row r="50" spans="1:17">
      <c r="A50" s="8"/>
      <c r="B50" s="274"/>
      <c r="C50" s="183"/>
      <c r="D50" s="298"/>
      <c r="E50" s="298"/>
      <c r="F50" s="298"/>
      <c r="G50" s="298"/>
      <c r="H50" s="298"/>
      <c r="I50" s="298"/>
      <c r="J50" s="298"/>
      <c r="K50" s="298"/>
      <c r="L50" s="298"/>
      <c r="M50" s="298"/>
      <c r="N50" s="298"/>
      <c r="O50" s="89"/>
      <c r="P50" s="89"/>
      <c r="Q50" s="303"/>
    </row>
    <row r="51" spans="1:17">
      <c r="A51" s="15" t="s">
        <v>81</v>
      </c>
      <c r="B51" s="9"/>
      <c r="C51" s="37" t="s">
        <v>82</v>
      </c>
      <c r="D51" s="299">
        <v>51.559906259999998</v>
      </c>
      <c r="E51" s="299">
        <v>21.073186799999998</v>
      </c>
      <c r="F51" s="299">
        <v>2.6715338540000002</v>
      </c>
      <c r="G51" s="299">
        <v>4.8370538590000001</v>
      </c>
      <c r="H51" s="299">
        <v>12.70819247</v>
      </c>
      <c r="I51" s="299">
        <v>11.954026450000001</v>
      </c>
      <c r="J51" s="299">
        <v>3.7365721559999998</v>
      </c>
      <c r="K51" s="299">
        <v>10.965648379999999</v>
      </c>
      <c r="L51" s="299">
        <v>11.776171509999999</v>
      </c>
      <c r="M51" s="299">
        <v>17.96155336</v>
      </c>
      <c r="N51" s="299">
        <v>28.14046402</v>
      </c>
      <c r="O51" s="85">
        <v>34.462045979999999</v>
      </c>
      <c r="P51" s="85">
        <v>36.07221801</v>
      </c>
      <c r="Q51" s="306">
        <v>37.234964099999999</v>
      </c>
    </row>
    <row r="52" spans="1:17">
      <c r="A52" s="31"/>
      <c r="B52" s="214" t="s">
        <v>181</v>
      </c>
      <c r="C52" s="10" t="s">
        <v>84</v>
      </c>
      <c r="D52" s="298">
        <v>0</v>
      </c>
      <c r="E52" s="298">
        <v>0</v>
      </c>
      <c r="F52" s="298">
        <v>0.85864566399999998</v>
      </c>
      <c r="G52" s="298">
        <v>0.48225380200000001</v>
      </c>
      <c r="H52" s="298">
        <v>0.465466771</v>
      </c>
      <c r="I52" s="298">
        <v>0</v>
      </c>
      <c r="J52" s="298">
        <v>0.192145437</v>
      </c>
      <c r="K52" s="298">
        <v>2.6130687620000002</v>
      </c>
      <c r="L52" s="298">
        <v>8.6370549150000002</v>
      </c>
      <c r="M52" s="298">
        <v>29.100184930000001</v>
      </c>
      <c r="N52" s="298">
        <v>47.840994549999998</v>
      </c>
      <c r="O52" s="89">
        <v>0</v>
      </c>
      <c r="P52" s="89">
        <v>58.669460669999999</v>
      </c>
      <c r="Q52" s="303">
        <v>0</v>
      </c>
    </row>
    <row r="53" spans="1:17">
      <c r="A53" s="31"/>
      <c r="B53" s="280" t="s">
        <v>85</v>
      </c>
      <c r="C53" s="125" t="s">
        <v>86</v>
      </c>
      <c r="D53" s="298">
        <v>67.605664779999998</v>
      </c>
      <c r="E53" s="298">
        <v>33.959598210000003</v>
      </c>
      <c r="F53" s="298">
        <v>8.2845962170000007</v>
      </c>
      <c r="G53" s="298">
        <v>11.01617472</v>
      </c>
      <c r="H53" s="298">
        <v>28.18071046</v>
      </c>
      <c r="I53" s="298">
        <v>24.830594399999999</v>
      </c>
      <c r="J53" s="298">
        <v>10.805872320000001</v>
      </c>
      <c r="K53" s="298">
        <v>24.2558723</v>
      </c>
      <c r="L53" s="298">
        <v>26.776020469999999</v>
      </c>
      <c r="M53" s="298">
        <v>31.336032629999998</v>
      </c>
      <c r="N53" s="298">
        <v>30.65232327</v>
      </c>
      <c r="O53" s="89">
        <v>57.98967519</v>
      </c>
      <c r="P53" s="89">
        <v>38.885953450000002</v>
      </c>
      <c r="Q53" s="303">
        <v>52.862778910000003</v>
      </c>
    </row>
    <row r="54" spans="1:17">
      <c r="A54" s="252"/>
      <c r="B54" s="280"/>
      <c r="C54" s="125" t="s">
        <v>87</v>
      </c>
      <c r="D54" s="298">
        <v>0</v>
      </c>
      <c r="E54" s="298">
        <v>0</v>
      </c>
      <c r="F54" s="298">
        <v>0</v>
      </c>
      <c r="G54" s="298">
        <v>0</v>
      </c>
      <c r="H54" s="298">
        <v>1.5526308000000001E-2</v>
      </c>
      <c r="I54" s="298">
        <v>0</v>
      </c>
      <c r="J54" s="298">
        <v>0</v>
      </c>
      <c r="K54" s="298">
        <v>0.56744863400000001</v>
      </c>
      <c r="L54" s="298">
        <v>0</v>
      </c>
      <c r="M54" s="298">
        <v>0</v>
      </c>
      <c r="N54" s="298">
        <v>0</v>
      </c>
      <c r="O54" s="89">
        <v>0</v>
      </c>
      <c r="P54" s="89">
        <v>0</v>
      </c>
      <c r="Q54" s="303">
        <v>0</v>
      </c>
    </row>
    <row r="55" spans="1:17">
      <c r="A55" s="15"/>
      <c r="B55" s="24"/>
      <c r="C55" s="35"/>
      <c r="D55" s="298"/>
      <c r="E55" s="298"/>
      <c r="F55" s="298"/>
      <c r="G55" s="298"/>
      <c r="H55" s="298"/>
      <c r="I55" s="298"/>
      <c r="J55" s="298"/>
      <c r="K55" s="298"/>
      <c r="L55" s="298"/>
      <c r="M55" s="298"/>
      <c r="N55" s="298"/>
      <c r="O55" s="89"/>
      <c r="P55" s="89"/>
      <c r="Q55" s="303"/>
    </row>
    <row r="56" spans="1:17">
      <c r="A56" s="15" t="s">
        <v>88</v>
      </c>
      <c r="B56" s="281"/>
      <c r="C56" s="187" t="s">
        <v>89</v>
      </c>
      <c r="D56" s="299">
        <v>0.37622735499999999</v>
      </c>
      <c r="E56" s="299">
        <v>0.77857931800000002</v>
      </c>
      <c r="F56" s="299">
        <v>1.4660501539999999</v>
      </c>
      <c r="G56" s="299">
        <v>0.47009350300000002</v>
      </c>
      <c r="H56" s="299">
        <v>0.645943237</v>
      </c>
      <c r="I56" s="299">
        <v>3.5236790939999998</v>
      </c>
      <c r="J56" s="299">
        <v>5.9720042419999997</v>
      </c>
      <c r="K56" s="299">
        <v>6.4934163869999999</v>
      </c>
      <c r="L56" s="299">
        <v>1.8818223409999999</v>
      </c>
      <c r="M56" s="299">
        <v>1.7418211779999999</v>
      </c>
      <c r="N56" s="299">
        <v>1.9175280830000001</v>
      </c>
      <c r="O56" s="85">
        <v>3.1361834050000001</v>
      </c>
      <c r="P56" s="85">
        <v>1.64604521</v>
      </c>
      <c r="Q56" s="306">
        <v>1.920005787</v>
      </c>
    </row>
    <row r="57" spans="1:17">
      <c r="A57" s="15"/>
      <c r="B57" s="20" t="s">
        <v>90</v>
      </c>
      <c r="C57" s="33" t="s">
        <v>91</v>
      </c>
      <c r="D57" s="298">
        <v>0</v>
      </c>
      <c r="E57" s="298">
        <v>0</v>
      </c>
      <c r="F57" s="298">
        <v>0</v>
      </c>
      <c r="G57" s="298">
        <v>2.7447688000000001E-2</v>
      </c>
      <c r="H57" s="298">
        <v>1.6929458000000001E-2</v>
      </c>
      <c r="I57" s="298">
        <v>1.905511615</v>
      </c>
      <c r="J57" s="298">
        <v>10.11954154</v>
      </c>
      <c r="K57" s="298">
        <v>10.47305618</v>
      </c>
      <c r="L57" s="298">
        <v>2.6608974139999999</v>
      </c>
      <c r="M57" s="298">
        <v>2.6291017769999998</v>
      </c>
      <c r="N57" s="298">
        <v>2.0863425470000001</v>
      </c>
      <c r="O57" s="89">
        <v>2.7418793419999998</v>
      </c>
      <c r="P57" s="89">
        <v>3.3999305190000002</v>
      </c>
      <c r="Q57" s="303">
        <v>3.4141520189999999</v>
      </c>
    </row>
    <row r="58" spans="1:17">
      <c r="A58" s="31"/>
      <c r="B58" s="274" t="s">
        <v>92</v>
      </c>
      <c r="C58" s="183" t="s">
        <v>93</v>
      </c>
      <c r="D58" s="298">
        <v>3.271435576</v>
      </c>
      <c r="E58" s="298">
        <v>4.7722218510000003</v>
      </c>
      <c r="F58" s="298">
        <v>18.15690128</v>
      </c>
      <c r="G58" s="298">
        <v>4.9515682429999996</v>
      </c>
      <c r="H58" s="298">
        <v>54.969577430000001</v>
      </c>
      <c r="I58" s="298">
        <v>59.672056400000002</v>
      </c>
      <c r="J58" s="298">
        <v>40.149715870000001</v>
      </c>
      <c r="K58" s="298">
        <v>29.02244103</v>
      </c>
      <c r="L58" s="298">
        <v>26.505901519999998</v>
      </c>
      <c r="M58" s="298">
        <v>13.44840413</v>
      </c>
      <c r="N58" s="298">
        <v>19.940068440000001</v>
      </c>
      <c r="O58" s="89">
        <v>12.57775187</v>
      </c>
      <c r="P58" s="89">
        <v>16.287650230000001</v>
      </c>
      <c r="Q58" s="303">
        <v>17.887643090000001</v>
      </c>
    </row>
    <row r="59" spans="1:17">
      <c r="A59" s="31"/>
      <c r="B59" s="275" t="s">
        <v>94</v>
      </c>
      <c r="C59" s="183" t="s">
        <v>95</v>
      </c>
      <c r="D59" s="298">
        <v>0.21778890300000001</v>
      </c>
      <c r="E59" s="298">
        <v>0.25150586000000003</v>
      </c>
      <c r="F59" s="298">
        <v>0.94374887699999999</v>
      </c>
      <c r="G59" s="298">
        <v>1.5339455500000001</v>
      </c>
      <c r="H59" s="298">
        <v>0.19701823900000001</v>
      </c>
      <c r="I59" s="298">
        <v>0.210524936</v>
      </c>
      <c r="J59" s="298">
        <v>1.446004812</v>
      </c>
      <c r="K59" s="298">
        <v>2.6898501700000002</v>
      </c>
      <c r="L59" s="298">
        <v>0.77350683200000003</v>
      </c>
      <c r="M59" s="298">
        <v>1.7326940829999999</v>
      </c>
      <c r="N59" s="298">
        <v>0.93338620000000005</v>
      </c>
      <c r="O59" s="89">
        <v>3.0223342479999999</v>
      </c>
      <c r="P59" s="89">
        <v>0.26494023</v>
      </c>
      <c r="Q59" s="303">
        <v>1.1115182260000001</v>
      </c>
    </row>
    <row r="60" spans="1:17">
      <c r="A60" s="31"/>
      <c r="B60" s="275" t="s">
        <v>96</v>
      </c>
      <c r="C60" s="206" t="s">
        <v>97</v>
      </c>
      <c r="D60" s="298">
        <v>0</v>
      </c>
      <c r="E60" s="298">
        <v>2.0319981650000001</v>
      </c>
      <c r="F60" s="298">
        <v>0.19213079699999999</v>
      </c>
      <c r="G60" s="298">
        <v>0</v>
      </c>
      <c r="H60" s="298">
        <v>0</v>
      </c>
      <c r="I60" s="298">
        <v>4.0244076550000001</v>
      </c>
      <c r="J60" s="298">
        <v>4.9019048649999997</v>
      </c>
      <c r="K60" s="298">
        <v>1.7786470320000001</v>
      </c>
      <c r="L60" s="298">
        <v>0</v>
      </c>
      <c r="M60" s="298">
        <v>0</v>
      </c>
      <c r="N60" s="298">
        <v>0</v>
      </c>
      <c r="O60" s="89">
        <v>3.1373852169999998</v>
      </c>
      <c r="P60" s="89">
        <v>0.97059119800000004</v>
      </c>
      <c r="Q60" s="303">
        <v>0</v>
      </c>
    </row>
    <row r="61" spans="1:17">
      <c r="A61" s="252"/>
      <c r="B61" s="276" t="s">
        <v>98</v>
      </c>
      <c r="C61" s="188" t="s">
        <v>99</v>
      </c>
      <c r="D61" s="298">
        <v>0</v>
      </c>
      <c r="E61" s="298">
        <v>0</v>
      </c>
      <c r="F61" s="298">
        <v>0</v>
      </c>
      <c r="G61" s="298">
        <v>0</v>
      </c>
      <c r="H61" s="298">
        <v>8.7098529999999993E-2</v>
      </c>
      <c r="I61" s="298">
        <v>0</v>
      </c>
      <c r="J61" s="298">
        <v>36.582863510000003</v>
      </c>
      <c r="K61" s="298">
        <v>23.387948439999999</v>
      </c>
      <c r="L61" s="298">
        <v>0</v>
      </c>
      <c r="M61" s="298">
        <v>0</v>
      </c>
      <c r="N61" s="298">
        <v>0</v>
      </c>
      <c r="O61" s="89">
        <v>0</v>
      </c>
      <c r="P61" s="89">
        <v>0</v>
      </c>
      <c r="Q61" s="303">
        <v>0</v>
      </c>
    </row>
    <row r="62" spans="1:17">
      <c r="A62" s="253"/>
      <c r="B62" s="214" t="s">
        <v>162</v>
      </c>
      <c r="C62" s="10" t="s">
        <v>101</v>
      </c>
      <c r="D62" s="298">
        <v>0</v>
      </c>
      <c r="E62" s="298">
        <v>0</v>
      </c>
      <c r="F62" s="298">
        <v>0</v>
      </c>
      <c r="G62" s="298">
        <v>0</v>
      </c>
      <c r="H62" s="298">
        <v>0</v>
      </c>
      <c r="I62" s="298">
        <v>0</v>
      </c>
      <c r="J62" s="298">
        <v>6.5604484000000005E-2</v>
      </c>
      <c r="K62" s="298">
        <v>0</v>
      </c>
      <c r="L62" s="298">
        <v>0.67913367999999996</v>
      </c>
      <c r="M62" s="298">
        <v>3.1914195169999999</v>
      </c>
      <c r="N62" s="298">
        <v>0</v>
      </c>
      <c r="O62" s="89">
        <v>0</v>
      </c>
      <c r="P62" s="89">
        <v>0</v>
      </c>
      <c r="Q62" s="303">
        <v>0</v>
      </c>
    </row>
    <row r="63" spans="1:17">
      <c r="A63" s="253"/>
      <c r="B63" s="214" t="s">
        <v>102</v>
      </c>
      <c r="C63" s="125" t="s">
        <v>103</v>
      </c>
      <c r="D63" s="298">
        <v>0</v>
      </c>
      <c r="E63" s="298">
        <v>0.48824515400000001</v>
      </c>
      <c r="F63" s="298">
        <v>0</v>
      </c>
      <c r="G63" s="298">
        <v>0</v>
      </c>
      <c r="H63" s="298">
        <v>0</v>
      </c>
      <c r="I63" s="298">
        <v>0</v>
      </c>
      <c r="J63" s="298">
        <v>0.18850778000000001</v>
      </c>
      <c r="K63" s="298">
        <v>3.1659707240000001</v>
      </c>
      <c r="L63" s="298">
        <v>1.8396548939999999</v>
      </c>
      <c r="M63" s="298">
        <v>0.643308518</v>
      </c>
      <c r="N63" s="298">
        <v>6.4219500999999998E-2</v>
      </c>
      <c r="O63" s="89">
        <v>0</v>
      </c>
      <c r="P63" s="89">
        <v>0.154252255</v>
      </c>
      <c r="Q63" s="303">
        <v>0</v>
      </c>
    </row>
    <row r="64" spans="1:17">
      <c r="A64" s="252"/>
      <c r="B64" s="302"/>
      <c r="C64" s="261"/>
      <c r="D64" s="298"/>
      <c r="E64" s="298"/>
      <c r="F64" s="298"/>
      <c r="G64" s="298"/>
      <c r="H64" s="298"/>
      <c r="I64" s="298"/>
      <c r="J64" s="298"/>
      <c r="K64" s="298"/>
      <c r="L64" s="298"/>
      <c r="M64" s="298"/>
      <c r="N64" s="298"/>
      <c r="O64" s="89"/>
      <c r="P64" s="89"/>
      <c r="Q64" s="303"/>
    </row>
    <row r="65" spans="1:17">
      <c r="A65" s="36" t="s">
        <v>104</v>
      </c>
      <c r="B65" s="277"/>
      <c r="C65" s="187" t="s">
        <v>105</v>
      </c>
      <c r="D65" s="299">
        <v>16.288973510000002</v>
      </c>
      <c r="E65" s="299">
        <v>12.04703241</v>
      </c>
      <c r="F65" s="299">
        <v>12.751035959999999</v>
      </c>
      <c r="G65" s="299">
        <v>27.884699250000001</v>
      </c>
      <c r="H65" s="299">
        <v>20.292404650000002</v>
      </c>
      <c r="I65" s="299">
        <v>9.6946868800000008</v>
      </c>
      <c r="J65" s="299">
        <v>17.032493540000001</v>
      </c>
      <c r="K65" s="299">
        <v>4.9572707310000004</v>
      </c>
      <c r="L65" s="299">
        <v>2.837888397</v>
      </c>
      <c r="M65" s="299">
        <v>7.3983767440000001</v>
      </c>
      <c r="N65" s="299">
        <v>11.32671959</v>
      </c>
      <c r="O65" s="85">
        <v>9.6019158430000005</v>
      </c>
      <c r="P65" s="85">
        <v>3.4131262009999999</v>
      </c>
      <c r="Q65" s="306">
        <v>3.7063309950000001</v>
      </c>
    </row>
    <row r="66" spans="1:17">
      <c r="A66" s="31"/>
      <c r="B66" s="275" t="s">
        <v>106</v>
      </c>
      <c r="C66" s="183" t="s">
        <v>107</v>
      </c>
      <c r="D66" s="298">
        <v>19.759000069999999</v>
      </c>
      <c r="E66" s="298">
        <v>18.042363649999999</v>
      </c>
      <c r="F66" s="298">
        <v>21.912549370000001</v>
      </c>
      <c r="G66" s="298">
        <v>27.592671259999999</v>
      </c>
      <c r="H66" s="298">
        <v>29.83246467</v>
      </c>
      <c r="I66" s="298">
        <v>20.520743549999999</v>
      </c>
      <c r="J66" s="298">
        <v>17.199830760000001</v>
      </c>
      <c r="K66" s="298">
        <v>8.7078478480000001</v>
      </c>
      <c r="L66" s="298">
        <v>4.6675553650000001</v>
      </c>
      <c r="M66" s="298">
        <v>8.0997375859999998</v>
      </c>
      <c r="N66" s="298">
        <v>15.51161379</v>
      </c>
      <c r="O66" s="89">
        <v>12.103268509999999</v>
      </c>
      <c r="P66" s="89">
        <v>3.9127155400000002</v>
      </c>
      <c r="Q66" s="303">
        <v>7.1246894149999997</v>
      </c>
    </row>
    <row r="67" spans="1:17">
      <c r="A67" s="43"/>
      <c r="B67" s="275" t="s">
        <v>108</v>
      </c>
      <c r="C67" s="183" t="s">
        <v>109</v>
      </c>
      <c r="D67" s="298">
        <v>6.241399114</v>
      </c>
      <c r="E67" s="298">
        <v>2.7478744380000002</v>
      </c>
      <c r="F67" s="298">
        <v>2.7423079320000001</v>
      </c>
      <c r="G67" s="298">
        <v>28.33068243</v>
      </c>
      <c r="H67" s="298">
        <v>1.8721354219999999</v>
      </c>
      <c r="I67" s="298">
        <v>2.833790204</v>
      </c>
      <c r="J67" s="298">
        <v>16.819796960000001</v>
      </c>
      <c r="K67" s="298">
        <v>2.2096108980000002</v>
      </c>
      <c r="L67" s="298">
        <v>1.7251362699999999</v>
      </c>
      <c r="M67" s="298">
        <v>6.1739438050000004</v>
      </c>
      <c r="N67" s="298">
        <v>1.0506495920000001</v>
      </c>
      <c r="O67" s="89">
        <v>2.4836118069999999</v>
      </c>
      <c r="P67" s="89">
        <v>2.3520248349999999</v>
      </c>
      <c r="Q67" s="303">
        <v>0.84626313799999997</v>
      </c>
    </row>
    <row r="68" spans="1:17">
      <c r="A68" s="217"/>
      <c r="B68" s="275"/>
      <c r="C68" s="192"/>
      <c r="D68" s="298"/>
      <c r="E68" s="298"/>
      <c r="F68" s="298"/>
      <c r="G68" s="298"/>
      <c r="H68" s="298"/>
      <c r="I68" s="298"/>
      <c r="J68" s="298"/>
      <c r="K68" s="298"/>
      <c r="L68" s="298"/>
      <c r="M68" s="298"/>
      <c r="N68" s="298"/>
      <c r="O68" s="89"/>
      <c r="P68" s="89"/>
      <c r="Q68" s="303"/>
    </row>
    <row r="69" spans="1:17">
      <c r="A69" s="15" t="s">
        <v>110</v>
      </c>
      <c r="B69" s="277"/>
      <c r="C69" s="187" t="s">
        <v>111</v>
      </c>
      <c r="D69" s="299">
        <v>5.5162275559999996</v>
      </c>
      <c r="E69" s="299">
        <v>1.5649995430000001</v>
      </c>
      <c r="F69" s="299">
        <v>4.7022866820000004</v>
      </c>
      <c r="G69" s="299">
        <v>0.414708521</v>
      </c>
      <c r="H69" s="299">
        <v>2.0008560210000002</v>
      </c>
      <c r="I69" s="299">
        <v>2.697620632</v>
      </c>
      <c r="J69" s="299">
        <v>6.8481924230000004</v>
      </c>
      <c r="K69" s="299">
        <v>1.04916557</v>
      </c>
      <c r="L69" s="299">
        <v>3.1969259110000001</v>
      </c>
      <c r="M69" s="299">
        <v>2.4793279510000001</v>
      </c>
      <c r="N69" s="299">
        <v>4.7827947970000002</v>
      </c>
      <c r="O69" s="85">
        <v>3.9597072209999999</v>
      </c>
      <c r="P69" s="85">
        <v>1.289665351</v>
      </c>
      <c r="Q69" s="306">
        <v>0.38125392899999999</v>
      </c>
    </row>
    <row r="70" spans="1:17">
      <c r="A70" s="31"/>
      <c r="B70" s="274" t="s">
        <v>112</v>
      </c>
      <c r="C70" s="183" t="s">
        <v>113</v>
      </c>
      <c r="D70" s="298">
        <v>7.1566118530000002</v>
      </c>
      <c r="E70" s="298">
        <v>1.4774519770000001</v>
      </c>
      <c r="F70" s="298">
        <v>5.2777997130000003</v>
      </c>
      <c r="G70" s="298">
        <v>0.22472789900000001</v>
      </c>
      <c r="H70" s="298">
        <v>3.5297775769999999</v>
      </c>
      <c r="I70" s="298">
        <v>3.385738967</v>
      </c>
      <c r="J70" s="298">
        <v>2.3080699340000002</v>
      </c>
      <c r="K70" s="298">
        <v>0.22309669400000001</v>
      </c>
      <c r="L70" s="298">
        <v>3.867445751</v>
      </c>
      <c r="M70" s="298">
        <v>2.9637527220000002</v>
      </c>
      <c r="N70" s="298">
        <v>3.369606621</v>
      </c>
      <c r="O70" s="89">
        <v>4.6573534629999997</v>
      </c>
      <c r="P70" s="89">
        <v>0.95361299099999997</v>
      </c>
      <c r="Q70" s="303">
        <v>0.202938588</v>
      </c>
    </row>
    <row r="71" spans="1:17">
      <c r="A71" s="31"/>
      <c r="B71" s="275" t="s">
        <v>114</v>
      </c>
      <c r="C71" s="188" t="s">
        <v>115</v>
      </c>
      <c r="D71" s="298">
        <v>8.9037849550000008</v>
      </c>
      <c r="E71" s="298">
        <v>11.46497624</v>
      </c>
      <c r="F71" s="298">
        <v>6.6752495549999997</v>
      </c>
      <c r="G71" s="298">
        <v>1.8484495430000001</v>
      </c>
      <c r="H71" s="298">
        <v>0</v>
      </c>
      <c r="I71" s="298">
        <v>2.920635672</v>
      </c>
      <c r="J71" s="298">
        <v>20.18688667</v>
      </c>
      <c r="K71" s="298">
        <v>5.5727343659999997</v>
      </c>
      <c r="L71" s="298">
        <v>2.5926548390000002</v>
      </c>
      <c r="M71" s="298">
        <v>0.779523195</v>
      </c>
      <c r="N71" s="298">
        <v>4.1691304850000002</v>
      </c>
      <c r="O71" s="89">
        <v>4.752395505</v>
      </c>
      <c r="P71" s="89">
        <v>2.5094247759999999</v>
      </c>
      <c r="Q71" s="303">
        <v>1.7476927499999999</v>
      </c>
    </row>
    <row r="72" spans="1:17">
      <c r="A72" s="31"/>
      <c r="B72" s="274" t="s">
        <v>116</v>
      </c>
      <c r="C72" s="10" t="s">
        <v>117</v>
      </c>
      <c r="D72" s="298">
        <v>0.16112216900000001</v>
      </c>
      <c r="E72" s="298">
        <v>0</v>
      </c>
      <c r="F72" s="298">
        <v>0</v>
      </c>
      <c r="G72" s="298">
        <v>0.39910341999999999</v>
      </c>
      <c r="H72" s="298">
        <v>0</v>
      </c>
      <c r="I72" s="298">
        <v>0</v>
      </c>
      <c r="J72" s="298">
        <v>0</v>
      </c>
      <c r="K72" s="298">
        <v>0</v>
      </c>
      <c r="L72" s="298">
        <v>4.8988676000000002E-2</v>
      </c>
      <c r="M72" s="298">
        <v>0.39483942</v>
      </c>
      <c r="N72" s="298">
        <v>9.3482830030000006</v>
      </c>
      <c r="O72" s="89">
        <v>0</v>
      </c>
      <c r="P72" s="89">
        <v>0.61800475300000002</v>
      </c>
      <c r="Q72" s="303">
        <v>0</v>
      </c>
    </row>
    <row r="73" spans="1:17">
      <c r="A73" s="44"/>
      <c r="B73" s="275"/>
      <c r="C73" s="183"/>
      <c r="D73" s="298"/>
      <c r="E73" s="298"/>
      <c r="F73" s="298"/>
      <c r="G73" s="298"/>
      <c r="H73" s="298"/>
      <c r="I73" s="298"/>
      <c r="J73" s="298"/>
      <c r="K73" s="298"/>
      <c r="L73" s="298"/>
      <c r="M73" s="298"/>
      <c r="N73" s="298"/>
      <c r="O73" s="89"/>
      <c r="P73" s="89"/>
      <c r="Q73" s="303"/>
    </row>
    <row r="74" spans="1:17">
      <c r="A74" s="15" t="s">
        <v>118</v>
      </c>
      <c r="B74" s="281"/>
      <c r="C74" s="194" t="s">
        <v>119</v>
      </c>
      <c r="D74" s="299">
        <v>13.348483140000001</v>
      </c>
      <c r="E74" s="299">
        <v>10.5334854</v>
      </c>
      <c r="F74" s="299">
        <v>9.6597161279999995</v>
      </c>
      <c r="G74" s="299">
        <v>14.326968409999999</v>
      </c>
      <c r="H74" s="299">
        <v>10.3327533</v>
      </c>
      <c r="I74" s="299">
        <v>5.1582650609999998</v>
      </c>
      <c r="J74" s="299">
        <v>2.2879317810000002</v>
      </c>
      <c r="K74" s="299">
        <v>20.272457979999999</v>
      </c>
      <c r="L74" s="299">
        <v>24.427946469999998</v>
      </c>
      <c r="M74" s="299">
        <v>6.6662468700000002</v>
      </c>
      <c r="N74" s="299">
        <v>5.6321850209999997</v>
      </c>
      <c r="O74" s="85">
        <v>13.883714879999999</v>
      </c>
      <c r="P74" s="85">
        <v>28.291335749999998</v>
      </c>
      <c r="Q74" s="306">
        <v>22.099060850000001</v>
      </c>
    </row>
    <row r="75" spans="1:17">
      <c r="A75" s="31"/>
      <c r="B75" s="275" t="s">
        <v>120</v>
      </c>
      <c r="C75" s="185" t="s">
        <v>121</v>
      </c>
      <c r="D75" s="298">
        <v>18.464751100000001</v>
      </c>
      <c r="E75" s="298">
        <v>28.375452030000002</v>
      </c>
      <c r="F75" s="298">
        <v>20.281810419999999</v>
      </c>
      <c r="G75" s="298">
        <v>0.35558716299999998</v>
      </c>
      <c r="H75" s="298">
        <v>15.36099832</v>
      </c>
      <c r="I75" s="298">
        <v>6.1769075830000002</v>
      </c>
      <c r="J75" s="298">
        <v>4.7963567520000003</v>
      </c>
      <c r="K75" s="298">
        <v>19.945272469999999</v>
      </c>
      <c r="L75" s="298">
        <v>42.443846370000003</v>
      </c>
      <c r="M75" s="298">
        <v>13.72873356</v>
      </c>
      <c r="N75" s="298">
        <v>19.830946780000001</v>
      </c>
      <c r="O75" s="89">
        <v>28.049069320000001</v>
      </c>
      <c r="P75" s="89">
        <v>25.6219058</v>
      </c>
      <c r="Q75" s="303">
        <v>19.004348090000001</v>
      </c>
    </row>
    <row r="76" spans="1:17">
      <c r="A76" s="252"/>
      <c r="B76" s="275" t="s">
        <v>122</v>
      </c>
      <c r="C76" s="188" t="s">
        <v>123</v>
      </c>
      <c r="D76" s="298">
        <v>0</v>
      </c>
      <c r="E76" s="298">
        <v>0</v>
      </c>
      <c r="F76" s="298">
        <v>0</v>
      </c>
      <c r="G76" s="298">
        <v>27.335085249999999</v>
      </c>
      <c r="H76" s="298">
        <v>0</v>
      </c>
      <c r="I76" s="298">
        <v>1.1882317529999999</v>
      </c>
      <c r="J76" s="298">
        <v>0</v>
      </c>
      <c r="K76" s="298">
        <v>20.478874359999999</v>
      </c>
      <c r="L76" s="298">
        <v>15.26578922</v>
      </c>
      <c r="M76" s="298">
        <v>3.2407636929999999</v>
      </c>
      <c r="N76" s="298">
        <v>2.5661548380000001</v>
      </c>
      <c r="O76" s="89">
        <v>6.6583676150000004</v>
      </c>
      <c r="P76" s="89">
        <v>29.48303743</v>
      </c>
      <c r="Q76" s="303">
        <v>25.25400488</v>
      </c>
    </row>
    <row r="77" spans="1:17">
      <c r="A77" s="31"/>
      <c r="B77" s="9"/>
      <c r="C77" s="10"/>
      <c r="D77" s="298"/>
      <c r="E77" s="298"/>
      <c r="F77" s="298"/>
      <c r="G77" s="298"/>
      <c r="H77" s="298"/>
      <c r="I77" s="298"/>
      <c r="J77" s="298"/>
      <c r="K77" s="298"/>
      <c r="L77" s="298"/>
      <c r="M77" s="298"/>
      <c r="N77" s="298"/>
      <c r="O77" s="89"/>
      <c r="P77" s="89"/>
      <c r="Q77" s="303"/>
    </row>
    <row r="78" spans="1:17">
      <c r="A78" s="252"/>
      <c r="B78" s="30" t="s">
        <v>124</v>
      </c>
      <c r="C78" s="209" t="s">
        <v>125</v>
      </c>
      <c r="D78" s="299">
        <v>2.9994402880000002</v>
      </c>
      <c r="E78" s="299">
        <v>3.1080093479999999</v>
      </c>
      <c r="F78" s="299">
        <v>0</v>
      </c>
      <c r="G78" s="299">
        <v>2.734806673</v>
      </c>
      <c r="H78" s="299">
        <v>1.9538335659999999</v>
      </c>
      <c r="I78" s="299">
        <v>3.0253431289999999</v>
      </c>
      <c r="J78" s="299">
        <v>1.9667459300000001</v>
      </c>
      <c r="K78" s="299">
        <v>0.17798673700000001</v>
      </c>
      <c r="L78" s="299">
        <v>2.606109268</v>
      </c>
      <c r="M78" s="299">
        <v>7.7472602970000004</v>
      </c>
      <c r="N78" s="299">
        <v>4.805579507</v>
      </c>
      <c r="O78" s="85">
        <v>19.808710170000001</v>
      </c>
      <c r="P78" s="85">
        <v>26.496924620000001</v>
      </c>
      <c r="Q78" s="306">
        <v>41.993628389999998</v>
      </c>
    </row>
    <row r="79" spans="1:17">
      <c r="A79" s="31"/>
      <c r="B79" s="9"/>
      <c r="C79" s="10"/>
      <c r="D79" s="299"/>
      <c r="E79" s="299"/>
      <c r="F79" s="299"/>
      <c r="G79" s="299"/>
      <c r="H79" s="299"/>
      <c r="I79" s="299"/>
      <c r="J79" s="299"/>
      <c r="K79" s="299"/>
      <c r="L79" s="299"/>
      <c r="M79" s="299"/>
      <c r="N79" s="299"/>
      <c r="O79" s="89"/>
      <c r="P79" s="89"/>
      <c r="Q79" s="303"/>
    </row>
    <row r="80" spans="1:17">
      <c r="A80" s="15" t="s">
        <v>126</v>
      </c>
      <c r="B80" s="24"/>
      <c r="C80" s="210" t="s">
        <v>127</v>
      </c>
      <c r="D80" s="299">
        <v>26.691622850000002</v>
      </c>
      <c r="E80" s="299">
        <v>43.842942409999999</v>
      </c>
      <c r="F80" s="299">
        <v>45.833963509999997</v>
      </c>
      <c r="G80" s="299">
        <v>54.836602689999999</v>
      </c>
      <c r="H80" s="299">
        <v>59.183142930000002</v>
      </c>
      <c r="I80" s="299">
        <v>50.12804431</v>
      </c>
      <c r="J80" s="299">
        <v>50.09555683</v>
      </c>
      <c r="K80" s="299">
        <v>50.560907229999998</v>
      </c>
      <c r="L80" s="299">
        <v>44.31451577</v>
      </c>
      <c r="M80" s="299">
        <v>50.75171065</v>
      </c>
      <c r="N80" s="299">
        <v>49.222609030000001</v>
      </c>
      <c r="O80" s="85">
        <v>54.927070880000002</v>
      </c>
      <c r="P80" s="85">
        <v>51.265341710000001</v>
      </c>
      <c r="Q80" s="306">
        <v>47.556772789999997</v>
      </c>
    </row>
    <row r="81" spans="1:17">
      <c r="A81" s="31"/>
      <c r="B81" s="275" t="s">
        <v>128</v>
      </c>
      <c r="C81" s="185" t="s">
        <v>129</v>
      </c>
      <c r="D81" s="298">
        <v>90.419013160000006</v>
      </c>
      <c r="E81" s="298">
        <v>92.318218439999995</v>
      </c>
      <c r="F81" s="298">
        <v>89.205481539999994</v>
      </c>
      <c r="G81" s="298">
        <v>85.428338929999995</v>
      </c>
      <c r="H81" s="298">
        <v>93.33859253</v>
      </c>
      <c r="I81" s="298">
        <v>92.062977619999998</v>
      </c>
      <c r="J81" s="298">
        <v>88.65429279</v>
      </c>
      <c r="K81" s="298">
        <v>81.753087980000004</v>
      </c>
      <c r="L81" s="298">
        <v>68.953150530000002</v>
      </c>
      <c r="M81" s="298">
        <v>78.544331220000004</v>
      </c>
      <c r="N81" s="298">
        <v>72.175732310000001</v>
      </c>
      <c r="O81" s="89">
        <v>71.652449630000007</v>
      </c>
      <c r="P81" s="89">
        <v>72.467473679999998</v>
      </c>
      <c r="Q81" s="303">
        <v>56.604073380000003</v>
      </c>
    </row>
    <row r="82" spans="1:17">
      <c r="A82" s="15"/>
      <c r="B82" s="45" t="s">
        <v>165</v>
      </c>
      <c r="C82" s="192" t="s">
        <v>131</v>
      </c>
      <c r="D82" s="298">
        <v>0</v>
      </c>
      <c r="E82" s="298">
        <v>0</v>
      </c>
      <c r="F82" s="298">
        <v>0</v>
      </c>
      <c r="G82" s="298">
        <v>83.381972820000001</v>
      </c>
      <c r="H82" s="298">
        <v>1.772036127</v>
      </c>
      <c r="I82" s="298">
        <v>0.75552642599999997</v>
      </c>
      <c r="J82" s="298">
        <v>53.147510179999998</v>
      </c>
      <c r="K82" s="298">
        <v>7.1329113140000002</v>
      </c>
      <c r="L82" s="298">
        <v>20.7289414</v>
      </c>
      <c r="M82" s="298">
        <v>3.262466511</v>
      </c>
      <c r="N82" s="298">
        <v>60.097130630000002</v>
      </c>
      <c r="O82" s="89">
        <v>35.076009749999997</v>
      </c>
      <c r="P82" s="89">
        <v>4.5877838139999998</v>
      </c>
      <c r="Q82" s="303">
        <v>4.9620951069999997</v>
      </c>
    </row>
    <row r="83" spans="1:17">
      <c r="A83" s="31"/>
      <c r="B83" s="275" t="s">
        <v>132</v>
      </c>
      <c r="C83" s="183" t="s">
        <v>133</v>
      </c>
      <c r="D83" s="298">
        <v>78.568177039999995</v>
      </c>
      <c r="E83" s="298">
        <v>77.767628090000002</v>
      </c>
      <c r="F83" s="298">
        <v>80.180121290000002</v>
      </c>
      <c r="G83" s="298">
        <v>87.32399873</v>
      </c>
      <c r="H83" s="298">
        <v>84.03483009</v>
      </c>
      <c r="I83" s="298">
        <v>28.733041910000001</v>
      </c>
      <c r="J83" s="298">
        <v>39.260167529999997</v>
      </c>
      <c r="K83" s="298">
        <v>55.840598479999997</v>
      </c>
      <c r="L83" s="298">
        <v>59.452234750000002</v>
      </c>
      <c r="M83" s="298">
        <v>41.884584259999997</v>
      </c>
      <c r="N83" s="298">
        <v>68.289801170000004</v>
      </c>
      <c r="O83" s="89">
        <v>66.166280040000004</v>
      </c>
      <c r="P83" s="89">
        <v>67.955802969999993</v>
      </c>
      <c r="Q83" s="303">
        <v>77.140689629999997</v>
      </c>
    </row>
    <row r="84" spans="1:17">
      <c r="A84" s="31"/>
      <c r="B84" s="274" t="s">
        <v>134</v>
      </c>
      <c r="C84" s="192" t="s">
        <v>135</v>
      </c>
      <c r="D84" s="298">
        <v>0.50499051299999997</v>
      </c>
      <c r="E84" s="298">
        <v>6.1535111220000003</v>
      </c>
      <c r="F84" s="298">
        <v>3.409304712</v>
      </c>
      <c r="G84" s="298">
        <v>2.6370237790000002</v>
      </c>
      <c r="H84" s="298">
        <v>8.934844665</v>
      </c>
      <c r="I84" s="298">
        <v>11.099554059999999</v>
      </c>
      <c r="J84" s="298">
        <v>7.270377131</v>
      </c>
      <c r="K84" s="298">
        <v>18.918973019999999</v>
      </c>
      <c r="L84" s="298">
        <v>15.226405809999999</v>
      </c>
      <c r="M84" s="298">
        <v>16.035600769999999</v>
      </c>
      <c r="N84" s="298">
        <v>14.869846750000001</v>
      </c>
      <c r="O84" s="89">
        <v>35.219693220000003</v>
      </c>
      <c r="P84" s="89">
        <v>25.529655219999999</v>
      </c>
      <c r="Q84" s="303">
        <v>38.74501197</v>
      </c>
    </row>
    <row r="85" spans="1:17">
      <c r="A85" s="31"/>
      <c r="B85" s="274" t="s">
        <v>136</v>
      </c>
      <c r="C85" s="188" t="s">
        <v>137</v>
      </c>
      <c r="D85" s="298">
        <v>0.69393357499999997</v>
      </c>
      <c r="E85" s="298">
        <v>2.5084298000000001E-2</v>
      </c>
      <c r="F85" s="298">
        <v>2.8697139969999998</v>
      </c>
      <c r="G85" s="298">
        <v>7.9589865289999997</v>
      </c>
      <c r="H85" s="298">
        <v>23.49978531</v>
      </c>
      <c r="I85" s="298">
        <v>8.0210092700000004</v>
      </c>
      <c r="J85" s="298">
        <v>0.373264068</v>
      </c>
      <c r="K85" s="298">
        <v>3.931570029</v>
      </c>
      <c r="L85" s="298">
        <v>17.475955899999999</v>
      </c>
      <c r="M85" s="298">
        <v>20.117482219999999</v>
      </c>
      <c r="N85" s="298">
        <v>42.369512210000003</v>
      </c>
      <c r="O85" s="89">
        <v>55.745879430000002</v>
      </c>
      <c r="P85" s="89">
        <v>55.168135489999997</v>
      </c>
      <c r="Q85" s="303">
        <v>50.564668949999998</v>
      </c>
    </row>
    <row r="86" spans="1:17">
      <c r="A86" s="31"/>
      <c r="B86" s="275" t="s">
        <v>139</v>
      </c>
      <c r="C86" s="188" t="s">
        <v>140</v>
      </c>
      <c r="D86" s="298">
        <v>23.948417620000001</v>
      </c>
      <c r="E86" s="298">
        <v>2.711970075</v>
      </c>
      <c r="F86" s="298">
        <v>1.924830641</v>
      </c>
      <c r="G86" s="298">
        <v>65.929747919999997</v>
      </c>
      <c r="H86" s="298">
        <v>45.32381685</v>
      </c>
      <c r="I86" s="298">
        <v>39.871952569999998</v>
      </c>
      <c r="J86" s="298">
        <v>25.79443521</v>
      </c>
      <c r="K86" s="298">
        <v>45.311713779999998</v>
      </c>
      <c r="L86" s="298">
        <v>13.94941032</v>
      </c>
      <c r="M86" s="298">
        <v>39.024689389999999</v>
      </c>
      <c r="N86" s="298">
        <v>21.5301984</v>
      </c>
      <c r="O86" s="89">
        <v>45.929318260000002</v>
      </c>
      <c r="P86" s="89">
        <v>19.806495850000001</v>
      </c>
      <c r="Q86" s="303">
        <v>8.5276738850000005</v>
      </c>
    </row>
    <row r="87" spans="1:17">
      <c r="A87" s="252"/>
      <c r="B87" s="214" t="s">
        <v>192</v>
      </c>
      <c r="C87" s="125" t="s">
        <v>142</v>
      </c>
      <c r="D87" s="298">
        <v>2.4209293239999998</v>
      </c>
      <c r="E87" s="298">
        <v>13.93055556</v>
      </c>
      <c r="F87" s="298">
        <v>6.0231196520000001</v>
      </c>
      <c r="G87" s="298">
        <v>2.5683555340000002</v>
      </c>
      <c r="H87" s="298">
        <v>1.286940585</v>
      </c>
      <c r="I87" s="298">
        <v>13.1909917</v>
      </c>
      <c r="J87" s="298">
        <v>1.9277614999999999</v>
      </c>
      <c r="K87" s="298">
        <v>2.7751272669999998</v>
      </c>
      <c r="L87" s="298">
        <v>2.3595685940000002</v>
      </c>
      <c r="M87" s="298">
        <v>2.1973171749999998</v>
      </c>
      <c r="N87" s="298">
        <v>7.1264819910000003</v>
      </c>
      <c r="O87" s="89">
        <v>5.3041079670000002</v>
      </c>
      <c r="P87" s="89">
        <v>5.7333442239999997</v>
      </c>
      <c r="Q87" s="303">
        <v>9.6181064519999993</v>
      </c>
    </row>
    <row r="88" spans="1:17">
      <c r="A88" s="31"/>
      <c r="B88" s="275" t="s">
        <v>143</v>
      </c>
      <c r="C88" s="192" t="s">
        <v>144</v>
      </c>
      <c r="D88" s="298">
        <v>3.7968638559999999</v>
      </c>
      <c r="E88" s="298">
        <v>3.9548602750000001</v>
      </c>
      <c r="F88" s="298">
        <v>3.6207833000000002E-2</v>
      </c>
      <c r="G88" s="298">
        <v>0.33861480799999999</v>
      </c>
      <c r="H88" s="298">
        <v>16.412590059999999</v>
      </c>
      <c r="I88" s="298">
        <v>8.4833263129999992</v>
      </c>
      <c r="J88" s="298">
        <v>4.9437619020000003</v>
      </c>
      <c r="K88" s="298">
        <v>1.203077503</v>
      </c>
      <c r="L88" s="298">
        <v>3.9505551030000001</v>
      </c>
      <c r="M88" s="298">
        <v>0.91075616199999998</v>
      </c>
      <c r="N88" s="298">
        <v>4.9457215779999997</v>
      </c>
      <c r="O88" s="89">
        <v>1.9509371170000001</v>
      </c>
      <c r="P88" s="89">
        <v>2.2480398250000002</v>
      </c>
      <c r="Q88" s="303">
        <v>3.1677748999999999</v>
      </c>
    </row>
    <row r="89" spans="1:17">
      <c r="A89" s="252"/>
      <c r="B89" s="20" t="s">
        <v>145</v>
      </c>
      <c r="C89" s="125" t="s">
        <v>146</v>
      </c>
      <c r="D89" s="298">
        <v>5.620124068</v>
      </c>
      <c r="E89" s="298">
        <v>3.0263965349999999</v>
      </c>
      <c r="F89" s="298">
        <v>13.076619600000001</v>
      </c>
      <c r="G89" s="298">
        <v>6.3254910610000001</v>
      </c>
      <c r="H89" s="298">
        <v>1.427674033</v>
      </c>
      <c r="I89" s="298">
        <v>3.1114806829999999</v>
      </c>
      <c r="J89" s="298">
        <v>1.947877023</v>
      </c>
      <c r="K89" s="298">
        <v>0.46216544999999998</v>
      </c>
      <c r="L89" s="298">
        <v>4.8325055189999997</v>
      </c>
      <c r="M89" s="298">
        <v>0.57055689499999995</v>
      </c>
      <c r="N89" s="298">
        <v>9.8308412749999992</v>
      </c>
      <c r="O89" s="89">
        <v>6.2580893299999998</v>
      </c>
      <c r="P89" s="89">
        <v>2.6775329590000001</v>
      </c>
      <c r="Q89" s="303">
        <v>5.8711105809999999</v>
      </c>
    </row>
    <row r="90" spans="1:17" ht="15.75" thickBot="1">
      <c r="A90" s="254"/>
      <c r="B90" s="283"/>
      <c r="C90" s="48" t="s">
        <v>147</v>
      </c>
      <c r="D90" s="300">
        <v>0</v>
      </c>
      <c r="E90" s="300">
        <v>0</v>
      </c>
      <c r="F90" s="300">
        <v>0</v>
      </c>
      <c r="G90" s="300">
        <v>0</v>
      </c>
      <c r="H90" s="300">
        <v>1.8217716479999999</v>
      </c>
      <c r="I90" s="300">
        <v>0</v>
      </c>
      <c r="J90" s="300">
        <v>0</v>
      </c>
      <c r="K90" s="300">
        <v>0</v>
      </c>
      <c r="L90" s="300">
        <v>0.147631128</v>
      </c>
      <c r="M90" s="300">
        <v>0</v>
      </c>
      <c r="N90" s="300">
        <v>12.0641268</v>
      </c>
      <c r="O90" s="104">
        <v>0</v>
      </c>
      <c r="P90" s="104">
        <v>0</v>
      </c>
      <c r="Q90" s="304">
        <v>0</v>
      </c>
    </row>
    <row r="91" spans="1:17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1:17">
      <c r="A92" t="s">
        <v>156</v>
      </c>
    </row>
    <row r="93" spans="1:17">
      <c r="A93" s="77" t="s">
        <v>157</v>
      </c>
    </row>
    <row r="94" spans="1:17">
      <c r="A94" s="77" t="s">
        <v>158</v>
      </c>
    </row>
  </sheetData>
  <mergeCells count="19">
    <mergeCell ref="M5:M6"/>
    <mergeCell ref="O5:O6"/>
    <mergeCell ref="P5:P6"/>
    <mergeCell ref="Q5:Q6"/>
    <mergeCell ref="N5:N6"/>
    <mergeCell ref="A1:N1"/>
    <mergeCell ref="A3:N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P89"/>
  <sheetViews>
    <sheetView workbookViewId="0">
      <selection sqref="A1:P1"/>
    </sheetView>
  </sheetViews>
  <sheetFormatPr baseColWidth="10" defaultRowHeight="15"/>
  <cols>
    <col min="1" max="1" width="5.7109375" customWidth="1"/>
    <col min="2" max="2" width="18.140625" bestFit="1" customWidth="1"/>
    <col min="3" max="6" width="5.42578125" bestFit="1" customWidth="1"/>
    <col min="7" max="14" width="6.42578125" bestFit="1" customWidth="1"/>
    <col min="15" max="15" width="7.42578125" bestFit="1" customWidth="1"/>
    <col min="16" max="16" width="6.42578125" bestFit="1" customWidth="1"/>
  </cols>
  <sheetData>
    <row r="1" spans="1:16" ht="19.5">
      <c r="A1" s="313" t="s">
        <v>0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</row>
    <row r="2" spans="1:16" ht="15.75">
      <c r="A2" s="1"/>
      <c r="B2" s="2"/>
      <c r="C2" s="1"/>
      <c r="D2" s="1"/>
      <c r="E2" s="1"/>
      <c r="F2" s="1"/>
      <c r="G2" s="1"/>
      <c r="H2" s="1"/>
      <c r="I2" s="1"/>
      <c r="J2" s="1"/>
      <c r="K2" s="1"/>
    </row>
    <row r="3" spans="1:16">
      <c r="A3" s="314" t="s">
        <v>193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  <c r="P3" s="314"/>
    </row>
    <row r="4" spans="1:16">
      <c r="A4" s="347" t="s">
        <v>194</v>
      </c>
      <c r="B4" s="347"/>
      <c r="C4" s="347"/>
      <c r="D4" s="347"/>
      <c r="E4" s="347"/>
      <c r="F4" s="347"/>
      <c r="G4" s="347"/>
      <c r="H4" s="347"/>
      <c r="I4" s="347"/>
      <c r="J4" s="347"/>
      <c r="K4" s="347"/>
      <c r="L4" s="347"/>
      <c r="M4" s="347"/>
      <c r="N4" s="347"/>
      <c r="O4" s="347"/>
      <c r="P4" s="347"/>
    </row>
    <row r="5" spans="1:16" ht="15.75" thickBot="1"/>
    <row r="6" spans="1:16" ht="15.75" thickBot="1">
      <c r="A6" s="307" t="s">
        <v>195</v>
      </c>
      <c r="B6" s="308" t="s">
        <v>196</v>
      </c>
      <c r="C6" s="309" t="s">
        <v>4</v>
      </c>
      <c r="D6" s="309" t="s">
        <v>5</v>
      </c>
      <c r="E6" s="309" t="s">
        <v>6</v>
      </c>
      <c r="F6" s="309" t="s">
        <v>7</v>
      </c>
      <c r="G6" s="310" t="s">
        <v>8</v>
      </c>
      <c r="H6" s="309" t="s">
        <v>9</v>
      </c>
      <c r="I6" s="310" t="s">
        <v>10</v>
      </c>
      <c r="J6" s="309" t="s">
        <v>11</v>
      </c>
      <c r="K6" s="310" t="s">
        <v>12</v>
      </c>
      <c r="L6" s="309" t="s">
        <v>13</v>
      </c>
      <c r="M6" s="311" t="s">
        <v>14</v>
      </c>
      <c r="N6" s="312" t="s">
        <v>15</v>
      </c>
      <c r="O6" s="312" t="s">
        <v>16</v>
      </c>
      <c r="P6" s="312" t="s">
        <v>17</v>
      </c>
    </row>
    <row r="7" spans="1:16">
      <c r="A7" s="71"/>
      <c r="B7" s="255" t="s">
        <v>18</v>
      </c>
      <c r="C7" s="256">
        <f>SUM(C8:C89)</f>
        <v>4643.4029999999993</v>
      </c>
      <c r="D7" s="256">
        <f t="shared" ref="D7:P7" si="0">SUM(D8:D89)</f>
        <v>5257.2130000000006</v>
      </c>
      <c r="E7" s="256">
        <f t="shared" si="0"/>
        <v>5680.6120000000001</v>
      </c>
      <c r="F7" s="256">
        <f t="shared" si="0"/>
        <v>7117.8160000000007</v>
      </c>
      <c r="G7" s="256">
        <f t="shared" si="0"/>
        <v>14466.435000000005</v>
      </c>
      <c r="H7" s="256">
        <f t="shared" si="0"/>
        <v>14552.203039999999</v>
      </c>
      <c r="I7" s="256">
        <f t="shared" si="0"/>
        <v>26560.427509999998</v>
      </c>
      <c r="J7" s="256">
        <f t="shared" si="0"/>
        <v>38059.580370000003</v>
      </c>
      <c r="K7" s="256">
        <f t="shared" si="0"/>
        <v>60787.223999999995</v>
      </c>
      <c r="L7" s="256">
        <f t="shared" si="0"/>
        <v>60860.049979999996</v>
      </c>
      <c r="M7" s="256">
        <f t="shared" si="0"/>
        <v>61292.142309999996</v>
      </c>
      <c r="N7" s="256">
        <f t="shared" si="0"/>
        <v>73695.091480000046</v>
      </c>
      <c r="O7" s="256">
        <f t="shared" si="0"/>
        <v>125506.12176000001</v>
      </c>
      <c r="P7" s="257">
        <f t="shared" si="0"/>
        <v>87336.203779999996</v>
      </c>
    </row>
    <row r="8" spans="1:16">
      <c r="A8" s="258">
        <v>1</v>
      </c>
      <c r="B8" s="259" t="s">
        <v>197</v>
      </c>
      <c r="C8" s="100">
        <v>72.841999999999999</v>
      </c>
      <c r="D8" s="100">
        <v>165.65</v>
      </c>
      <c r="E8" s="100">
        <v>30.675999999999998</v>
      </c>
      <c r="F8" s="100">
        <v>136.56</v>
      </c>
      <c r="G8" s="100">
        <v>176.19</v>
      </c>
      <c r="H8" s="100">
        <v>520.45762999999999</v>
      </c>
      <c r="I8" s="100">
        <v>7093.0681599999998</v>
      </c>
      <c r="J8" s="100">
        <v>11227.164870000001</v>
      </c>
      <c r="K8" s="100">
        <v>8815.4120000000003</v>
      </c>
      <c r="L8" s="100">
        <v>23802.21271</v>
      </c>
      <c r="M8" s="100">
        <v>17699.786459999999</v>
      </c>
      <c r="N8" s="90">
        <v>2035.51685</v>
      </c>
      <c r="O8" s="90">
        <v>52674.468849999997</v>
      </c>
      <c r="P8" s="91">
        <v>21752.30243</v>
      </c>
    </row>
    <row r="9" spans="1:16">
      <c r="A9" s="260">
        <v>2</v>
      </c>
      <c r="B9" s="259" t="s">
        <v>198</v>
      </c>
      <c r="C9" s="100">
        <v>896.303</v>
      </c>
      <c r="D9" s="100">
        <v>909.39099999999996</v>
      </c>
      <c r="E9" s="100">
        <v>494.87</v>
      </c>
      <c r="F9" s="100">
        <v>1431.838</v>
      </c>
      <c r="G9" s="100">
        <v>3883.788</v>
      </c>
      <c r="H9" s="100">
        <v>3052.9634299999998</v>
      </c>
      <c r="I9" s="100">
        <v>3282.32294</v>
      </c>
      <c r="J9" s="100">
        <v>5679.5010000000002</v>
      </c>
      <c r="K9" s="100">
        <v>9963.3549999999996</v>
      </c>
      <c r="L9" s="100">
        <v>7590.1495199999999</v>
      </c>
      <c r="M9" s="100">
        <v>8048.1090899999999</v>
      </c>
      <c r="N9" s="90">
        <v>10780.936100000001</v>
      </c>
      <c r="O9" s="90">
        <v>14750.6057</v>
      </c>
      <c r="P9" s="91">
        <v>11541.082630000001</v>
      </c>
    </row>
    <row r="10" spans="1:16">
      <c r="A10" s="258">
        <v>3</v>
      </c>
      <c r="B10" s="259" t="s">
        <v>199</v>
      </c>
      <c r="C10" s="100">
        <v>387.22399999999999</v>
      </c>
      <c r="D10" s="100">
        <v>433.678</v>
      </c>
      <c r="E10" s="100">
        <v>401.87299999999999</v>
      </c>
      <c r="F10" s="100">
        <v>759.41099999999994</v>
      </c>
      <c r="G10" s="100">
        <v>1653.134</v>
      </c>
      <c r="H10" s="100">
        <v>1149.13184</v>
      </c>
      <c r="I10" s="100">
        <v>897.46711000000005</v>
      </c>
      <c r="J10" s="100">
        <v>2449.32611</v>
      </c>
      <c r="K10" s="100">
        <v>5246.4459999999999</v>
      </c>
      <c r="L10" s="100">
        <v>2900.32825</v>
      </c>
      <c r="M10" s="100">
        <v>4688.1866200000004</v>
      </c>
      <c r="N10" s="90">
        <v>6259.5969599999999</v>
      </c>
      <c r="O10" s="90">
        <v>9953.0501800000002</v>
      </c>
      <c r="P10" s="91">
        <v>11307.54225</v>
      </c>
    </row>
    <row r="11" spans="1:16">
      <c r="A11" s="260">
        <v>4</v>
      </c>
      <c r="B11" s="259" t="s">
        <v>200</v>
      </c>
      <c r="C11" s="100">
        <v>1894.4880000000001</v>
      </c>
      <c r="D11" s="100">
        <v>1769.9939999999999</v>
      </c>
      <c r="E11" s="100">
        <v>2202.2469999999998</v>
      </c>
      <c r="F11" s="100">
        <v>1768.9570000000001</v>
      </c>
      <c r="G11" s="100">
        <v>1998.2550000000001</v>
      </c>
      <c r="H11" s="100">
        <v>963.65003000000002</v>
      </c>
      <c r="I11" s="100">
        <v>1011.46097</v>
      </c>
      <c r="J11" s="100">
        <v>4961.6698800000004</v>
      </c>
      <c r="K11" s="100">
        <v>9023.4570000000003</v>
      </c>
      <c r="L11" s="100">
        <v>7842.8057799999997</v>
      </c>
      <c r="M11" s="100">
        <v>11184.843870000001</v>
      </c>
      <c r="N11" s="90">
        <v>19683.702209999999</v>
      </c>
      <c r="O11" s="90">
        <v>12793.50928</v>
      </c>
      <c r="P11" s="91">
        <v>9360.3635400000003</v>
      </c>
    </row>
    <row r="12" spans="1:16">
      <c r="A12" s="258">
        <v>5</v>
      </c>
      <c r="B12" s="259" t="s">
        <v>201</v>
      </c>
      <c r="C12" s="100">
        <v>8.4870000000000001</v>
      </c>
      <c r="D12" s="100">
        <v>300.16199999999998</v>
      </c>
      <c r="E12" s="100">
        <v>31.911000000000001</v>
      </c>
      <c r="F12" s="100">
        <v>63.692</v>
      </c>
      <c r="G12" s="100">
        <v>435.29199999999997</v>
      </c>
      <c r="H12" s="100">
        <v>276.54754000000003</v>
      </c>
      <c r="I12" s="100">
        <v>543.43682000000001</v>
      </c>
      <c r="J12" s="100">
        <v>1107.0715600000001</v>
      </c>
      <c r="K12" s="100">
        <v>2667.4250000000002</v>
      </c>
      <c r="L12" s="100">
        <v>684.19156999999996</v>
      </c>
      <c r="M12" s="100">
        <v>2450.8110200000001</v>
      </c>
      <c r="N12" s="90">
        <v>7886.3265700000002</v>
      </c>
      <c r="O12" s="90">
        <v>4976.9496900000004</v>
      </c>
      <c r="P12" s="91">
        <v>8200.5742599999994</v>
      </c>
    </row>
    <row r="13" spans="1:16">
      <c r="A13" s="260">
        <v>6</v>
      </c>
      <c r="B13" s="259" t="s">
        <v>202</v>
      </c>
      <c r="C13" s="100">
        <v>363.375</v>
      </c>
      <c r="D13" s="100">
        <v>256.43799999999999</v>
      </c>
      <c r="E13" s="100">
        <v>506.11599999999999</v>
      </c>
      <c r="F13" s="100">
        <v>874.476</v>
      </c>
      <c r="G13" s="100">
        <v>1575.624</v>
      </c>
      <c r="H13" s="100">
        <v>1546.69454</v>
      </c>
      <c r="I13" s="100">
        <v>1946.75252</v>
      </c>
      <c r="J13" s="100">
        <v>1596.72714</v>
      </c>
      <c r="K13" s="100">
        <v>2821.777</v>
      </c>
      <c r="L13" s="100">
        <v>934.02882999999997</v>
      </c>
      <c r="M13" s="100">
        <v>2347.62093</v>
      </c>
      <c r="N13" s="90">
        <v>5007.6411699999999</v>
      </c>
      <c r="O13" s="90">
        <v>4519.2039599999998</v>
      </c>
      <c r="P13" s="91">
        <v>6081.4355599999999</v>
      </c>
    </row>
    <row r="14" spans="1:16">
      <c r="A14" s="258">
        <v>7</v>
      </c>
      <c r="B14" s="259" t="s">
        <v>203</v>
      </c>
      <c r="C14" s="100"/>
      <c r="D14" s="100"/>
      <c r="E14" s="100">
        <v>108.815</v>
      </c>
      <c r="F14" s="100"/>
      <c r="G14" s="100">
        <v>292.14999999999998</v>
      </c>
      <c r="H14" s="100">
        <v>56.804000000000002</v>
      </c>
      <c r="I14" s="100"/>
      <c r="J14" s="100">
        <v>46.72</v>
      </c>
      <c r="K14" s="100">
        <v>2285.9630000000002</v>
      </c>
      <c r="L14" s="100">
        <v>1052.9832799999999</v>
      </c>
      <c r="M14" s="100">
        <v>1858.4340999999999</v>
      </c>
      <c r="N14" s="90">
        <v>1933.31843</v>
      </c>
      <c r="O14" s="90">
        <v>2861.9997699999999</v>
      </c>
      <c r="P14" s="91">
        <v>4066.8874099999998</v>
      </c>
    </row>
    <row r="15" spans="1:16">
      <c r="A15" s="260">
        <v>8</v>
      </c>
      <c r="B15" s="259" t="s">
        <v>204</v>
      </c>
      <c r="C15" s="100">
        <v>88.908000000000001</v>
      </c>
      <c r="D15" s="100">
        <v>306.76900000000001</v>
      </c>
      <c r="E15" s="100">
        <v>283.04399999999998</v>
      </c>
      <c r="F15" s="100">
        <v>430.51100000000002</v>
      </c>
      <c r="G15" s="100">
        <v>1085.9690000000001</v>
      </c>
      <c r="H15" s="100">
        <v>1895.7922900000001</v>
      </c>
      <c r="I15" s="100">
        <v>2490.9168300000001</v>
      </c>
      <c r="J15" s="100">
        <v>1488.99845</v>
      </c>
      <c r="K15" s="100">
        <v>4909.7790000000005</v>
      </c>
      <c r="L15" s="100">
        <v>5042.9312099999997</v>
      </c>
      <c r="M15" s="100">
        <v>2044.1830500000001</v>
      </c>
      <c r="N15" s="90">
        <v>4325.2534999999998</v>
      </c>
      <c r="O15" s="90">
        <v>3024.00135</v>
      </c>
      <c r="P15" s="91">
        <v>2142.6015499999999</v>
      </c>
    </row>
    <row r="16" spans="1:16">
      <c r="A16" s="258">
        <v>9</v>
      </c>
      <c r="B16" s="259" t="s">
        <v>205</v>
      </c>
      <c r="C16" s="100">
        <v>186.34100000000001</v>
      </c>
      <c r="D16" s="100">
        <v>165.43799999999999</v>
      </c>
      <c r="E16" s="100">
        <v>71.850999999999999</v>
      </c>
      <c r="F16" s="100">
        <v>94.975999999999999</v>
      </c>
      <c r="G16" s="100">
        <v>124.38200000000001</v>
      </c>
      <c r="H16" s="100">
        <v>258.74619999999999</v>
      </c>
      <c r="I16" s="100">
        <v>688.24568999999997</v>
      </c>
      <c r="J16" s="100">
        <v>891.69812000000002</v>
      </c>
      <c r="K16" s="100">
        <v>2617.049</v>
      </c>
      <c r="L16" s="100">
        <v>2486.4875200000001</v>
      </c>
      <c r="M16" s="100">
        <v>1445.3752999999999</v>
      </c>
      <c r="N16" s="90">
        <v>1953.20444</v>
      </c>
      <c r="O16" s="90">
        <v>2699.48839</v>
      </c>
      <c r="P16" s="91">
        <v>1621.9257500000001</v>
      </c>
    </row>
    <row r="17" spans="1:16">
      <c r="A17" s="260">
        <v>10</v>
      </c>
      <c r="B17" s="259" t="s">
        <v>206</v>
      </c>
      <c r="C17" s="100"/>
      <c r="D17" s="100"/>
      <c r="E17" s="100"/>
      <c r="F17" s="100"/>
      <c r="G17" s="100"/>
      <c r="H17" s="100">
        <v>4.3999999999999997E-2</v>
      </c>
      <c r="I17" s="100">
        <v>104.56480000000001</v>
      </c>
      <c r="J17" s="100"/>
      <c r="K17" s="100">
        <v>274.94200000000001</v>
      </c>
      <c r="L17" s="100">
        <v>45.460120000000003</v>
      </c>
      <c r="M17" s="100">
        <v>813.20330000000001</v>
      </c>
      <c r="N17" s="90">
        <v>2243.9502000000002</v>
      </c>
      <c r="O17" s="90">
        <v>2844.0379899999998</v>
      </c>
      <c r="P17" s="91">
        <v>1465.60942</v>
      </c>
    </row>
    <row r="18" spans="1:16">
      <c r="A18" s="258">
        <v>11</v>
      </c>
      <c r="B18" s="259" t="s">
        <v>207</v>
      </c>
      <c r="C18" s="100"/>
      <c r="D18" s="100">
        <v>23.190999999999999</v>
      </c>
      <c r="E18" s="100">
        <v>0.433</v>
      </c>
      <c r="F18" s="100">
        <v>6.2060000000000004</v>
      </c>
      <c r="G18" s="100"/>
      <c r="H18" s="100">
        <v>388.99799999999999</v>
      </c>
      <c r="I18" s="100">
        <v>1709.1946800000001</v>
      </c>
      <c r="J18" s="100">
        <v>379.37678</v>
      </c>
      <c r="K18" s="100">
        <v>1095.3209999999999</v>
      </c>
      <c r="L18" s="100">
        <v>999.68529999999998</v>
      </c>
      <c r="M18" s="100">
        <v>729.11891000000003</v>
      </c>
      <c r="N18" s="90">
        <v>2085.8404500000001</v>
      </c>
      <c r="O18" s="90">
        <v>3605.8411900000001</v>
      </c>
      <c r="P18" s="91">
        <v>1255.60465</v>
      </c>
    </row>
    <row r="19" spans="1:16">
      <c r="A19" s="260">
        <v>12</v>
      </c>
      <c r="B19" s="259" t="s">
        <v>208</v>
      </c>
      <c r="C19" s="100"/>
      <c r="D19" s="100"/>
      <c r="E19" s="100"/>
      <c r="F19" s="100">
        <v>20.965</v>
      </c>
      <c r="G19" s="100">
        <v>8.4499999999999993</v>
      </c>
      <c r="H19" s="100">
        <v>18.274999999999999</v>
      </c>
      <c r="I19" s="100">
        <v>8.7249999999999996</v>
      </c>
      <c r="J19" s="100">
        <v>19.262499999999999</v>
      </c>
      <c r="K19" s="100">
        <v>50.771999999999998</v>
      </c>
      <c r="L19" s="100">
        <v>52.278750000000002</v>
      </c>
      <c r="M19" s="100">
        <v>144.85658000000001</v>
      </c>
      <c r="N19" s="90">
        <v>895.05826000000002</v>
      </c>
      <c r="O19" s="90">
        <v>686.91914999999995</v>
      </c>
      <c r="P19" s="91">
        <v>1208.3335199999999</v>
      </c>
    </row>
    <row r="20" spans="1:16">
      <c r="A20" s="258">
        <v>13</v>
      </c>
      <c r="B20" s="259" t="s">
        <v>209</v>
      </c>
      <c r="C20" s="100">
        <v>611.26900000000001</v>
      </c>
      <c r="D20" s="100">
        <v>808.16300000000001</v>
      </c>
      <c r="E20" s="100">
        <v>1075.1590000000001</v>
      </c>
      <c r="F20" s="100">
        <v>817.79499999999996</v>
      </c>
      <c r="G20" s="100">
        <v>2169.279</v>
      </c>
      <c r="H20" s="100">
        <v>2818.13294</v>
      </c>
      <c r="I20" s="100">
        <v>2964.1964400000002</v>
      </c>
      <c r="J20" s="100">
        <v>3922.6273099999999</v>
      </c>
      <c r="K20" s="100">
        <v>3525.6460000000002</v>
      </c>
      <c r="L20" s="100">
        <v>1802.5633600000001</v>
      </c>
      <c r="M20" s="100">
        <v>1646.4646299999999</v>
      </c>
      <c r="N20" s="90">
        <v>2691.2412399999998</v>
      </c>
      <c r="O20" s="90">
        <v>2714.2204400000001</v>
      </c>
      <c r="P20" s="91">
        <v>1132.9480900000001</v>
      </c>
    </row>
    <row r="21" spans="1:16">
      <c r="A21" s="260">
        <v>14</v>
      </c>
      <c r="B21" s="259" t="s">
        <v>210</v>
      </c>
      <c r="C21" s="100">
        <v>2.1000000000000001E-2</v>
      </c>
      <c r="D21" s="100">
        <v>4.4619999999999997</v>
      </c>
      <c r="E21" s="100">
        <v>203.24</v>
      </c>
      <c r="F21" s="100">
        <v>74.260999999999996</v>
      </c>
      <c r="G21" s="100">
        <v>98.817999999999998</v>
      </c>
      <c r="H21" s="100">
        <v>208.32900000000001</v>
      </c>
      <c r="I21" s="100">
        <v>787.01134000000002</v>
      </c>
      <c r="J21" s="100">
        <v>706.33372999999995</v>
      </c>
      <c r="K21" s="100">
        <v>1497.0150000000001</v>
      </c>
      <c r="L21" s="100">
        <v>724.22384999999997</v>
      </c>
      <c r="M21" s="100">
        <v>1121.7526399999999</v>
      </c>
      <c r="N21" s="90">
        <v>1154.4498799999999</v>
      </c>
      <c r="O21" s="90">
        <v>1491.1782800000001</v>
      </c>
      <c r="P21" s="91">
        <v>989.35712999999998</v>
      </c>
    </row>
    <row r="22" spans="1:16">
      <c r="A22" s="258">
        <v>15</v>
      </c>
      <c r="B22" s="259" t="s">
        <v>211</v>
      </c>
      <c r="C22" s="100">
        <v>26.17</v>
      </c>
      <c r="D22" s="100">
        <v>19.350000000000001</v>
      </c>
      <c r="E22" s="100">
        <v>39.762999999999998</v>
      </c>
      <c r="F22" s="100">
        <v>160.05099999999999</v>
      </c>
      <c r="G22" s="100">
        <v>280.46499999999997</v>
      </c>
      <c r="H22" s="100">
        <v>331.59555</v>
      </c>
      <c r="I22" s="100">
        <v>772.88552000000004</v>
      </c>
      <c r="J22" s="100">
        <v>765.12828000000002</v>
      </c>
      <c r="K22" s="100">
        <v>1206.3779999999999</v>
      </c>
      <c r="L22" s="100">
        <v>457.98863999999998</v>
      </c>
      <c r="M22" s="100">
        <v>784.45415000000003</v>
      </c>
      <c r="N22" s="90">
        <v>415.71962000000002</v>
      </c>
      <c r="O22" s="90">
        <v>786.48539000000005</v>
      </c>
      <c r="P22" s="91">
        <v>718.24422000000004</v>
      </c>
    </row>
    <row r="23" spans="1:16">
      <c r="A23" s="260">
        <v>16</v>
      </c>
      <c r="B23" s="259" t="s">
        <v>212</v>
      </c>
      <c r="C23" s="100"/>
      <c r="D23" s="100"/>
      <c r="E23" s="100">
        <v>1.6539999999999999</v>
      </c>
      <c r="F23" s="100">
        <v>0.89500000000000002</v>
      </c>
      <c r="G23" s="100">
        <v>13.446999999999999</v>
      </c>
      <c r="H23" s="100">
        <v>153.85329999999999</v>
      </c>
      <c r="I23" s="100">
        <v>536.61438999999996</v>
      </c>
      <c r="J23" s="100">
        <v>319.75139999999999</v>
      </c>
      <c r="K23" s="100">
        <v>547.56399999999996</v>
      </c>
      <c r="L23" s="100">
        <v>552.86355000000003</v>
      </c>
      <c r="M23" s="100">
        <v>140.18734000000001</v>
      </c>
      <c r="N23" s="90">
        <v>242.46871999999999</v>
      </c>
      <c r="O23" s="90">
        <v>202.99113</v>
      </c>
      <c r="P23" s="91">
        <v>592.92837999999995</v>
      </c>
    </row>
    <row r="24" spans="1:16">
      <c r="A24" s="258">
        <v>17</v>
      </c>
      <c r="B24" s="259" t="s">
        <v>213</v>
      </c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>
        <v>25.77</v>
      </c>
      <c r="N24" s="90">
        <v>105.93600000000001</v>
      </c>
      <c r="O24" s="90">
        <v>158.86600000000001</v>
      </c>
      <c r="P24" s="91">
        <v>387.97791000000001</v>
      </c>
    </row>
    <row r="25" spans="1:16">
      <c r="A25" s="260">
        <v>18</v>
      </c>
      <c r="B25" s="259" t="s">
        <v>214</v>
      </c>
      <c r="C25" s="100"/>
      <c r="D25" s="100"/>
      <c r="E25" s="100"/>
      <c r="F25" s="100"/>
      <c r="G25" s="100">
        <v>171.148</v>
      </c>
      <c r="H25" s="100">
        <v>157.96700000000001</v>
      </c>
      <c r="I25" s="100">
        <v>131.14374000000001</v>
      </c>
      <c r="J25" s="100">
        <v>49.304380000000002</v>
      </c>
      <c r="K25" s="100">
        <v>156.512</v>
      </c>
      <c r="L25" s="100">
        <v>38.4</v>
      </c>
      <c r="M25" s="100">
        <v>189.89295000000001</v>
      </c>
      <c r="N25" s="90">
        <v>361.46910000000003</v>
      </c>
      <c r="O25" s="90">
        <v>360.80353000000002</v>
      </c>
      <c r="P25" s="91">
        <v>385.83202999999997</v>
      </c>
    </row>
    <row r="26" spans="1:16">
      <c r="A26" s="258">
        <v>19</v>
      </c>
      <c r="B26" s="259" t="s">
        <v>215</v>
      </c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90"/>
      <c r="O26" s="90"/>
      <c r="P26" s="91">
        <v>359.88308000000001</v>
      </c>
    </row>
    <row r="27" spans="1:16">
      <c r="A27" s="260">
        <v>20</v>
      </c>
      <c r="B27" s="259" t="s">
        <v>216</v>
      </c>
      <c r="C27" s="100"/>
      <c r="D27" s="100"/>
      <c r="E27" s="100"/>
      <c r="F27" s="100">
        <v>50.012</v>
      </c>
      <c r="G27" s="100">
        <v>58.582000000000001</v>
      </c>
      <c r="H27" s="100">
        <v>55.587269999999997</v>
      </c>
      <c r="I27" s="100">
        <v>123.65867</v>
      </c>
      <c r="J27" s="100">
        <v>109.50855</v>
      </c>
      <c r="K27" s="100">
        <v>176.97</v>
      </c>
      <c r="L27" s="100">
        <v>266.82704000000001</v>
      </c>
      <c r="M27" s="100">
        <v>256.12628999999998</v>
      </c>
      <c r="N27" s="90">
        <v>341.90010999999998</v>
      </c>
      <c r="O27" s="90">
        <v>462.62648000000002</v>
      </c>
      <c r="P27" s="91">
        <v>323.59057000000001</v>
      </c>
    </row>
    <row r="28" spans="1:16">
      <c r="A28" s="258">
        <v>21</v>
      </c>
      <c r="B28" s="259" t="s">
        <v>217</v>
      </c>
      <c r="C28" s="100">
        <v>107.14100000000001</v>
      </c>
      <c r="D28" s="100"/>
      <c r="E28" s="100"/>
      <c r="F28" s="100">
        <v>11.207000000000001</v>
      </c>
      <c r="G28" s="100"/>
      <c r="H28" s="100">
        <v>81.665999999999997</v>
      </c>
      <c r="I28" s="100">
        <v>126.928</v>
      </c>
      <c r="J28" s="100"/>
      <c r="K28" s="100">
        <v>186.245</v>
      </c>
      <c r="L28" s="100">
        <v>502.22201000000001</v>
      </c>
      <c r="M28" s="100">
        <v>279.3793</v>
      </c>
      <c r="N28" s="90">
        <v>362.74813999999998</v>
      </c>
      <c r="O28" s="90">
        <v>447.43623000000002</v>
      </c>
      <c r="P28" s="91">
        <v>290.45353999999998</v>
      </c>
    </row>
    <row r="29" spans="1:16">
      <c r="A29" s="260">
        <v>22</v>
      </c>
      <c r="B29" s="259" t="s">
        <v>218</v>
      </c>
      <c r="C29" s="100"/>
      <c r="D29" s="100"/>
      <c r="E29" s="100"/>
      <c r="F29" s="100">
        <v>13.815</v>
      </c>
      <c r="G29" s="100">
        <v>30.102</v>
      </c>
      <c r="H29" s="100">
        <v>42.661270000000002</v>
      </c>
      <c r="I29" s="100">
        <v>96.426090000000002</v>
      </c>
      <c r="J29" s="100">
        <v>192.06523000000001</v>
      </c>
      <c r="K29" s="100">
        <v>166.41800000000001</v>
      </c>
      <c r="L29" s="100">
        <v>160.81989999999999</v>
      </c>
      <c r="M29" s="100">
        <v>79.669719999999998</v>
      </c>
      <c r="N29" s="90">
        <v>142.96707000000001</v>
      </c>
      <c r="O29" s="90">
        <v>159.56638000000001</v>
      </c>
      <c r="P29" s="91">
        <v>277.19436000000002</v>
      </c>
    </row>
    <row r="30" spans="1:16">
      <c r="A30" s="258">
        <v>23</v>
      </c>
      <c r="B30" s="259" t="s">
        <v>219</v>
      </c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90">
        <v>32.935940000000002</v>
      </c>
      <c r="O30" s="90"/>
      <c r="P30" s="91">
        <v>276.90892000000002</v>
      </c>
    </row>
    <row r="31" spans="1:16">
      <c r="A31" s="260">
        <v>24</v>
      </c>
      <c r="B31" s="259" t="s">
        <v>220</v>
      </c>
      <c r="C31" s="100"/>
      <c r="D31" s="100"/>
      <c r="E31" s="100"/>
      <c r="F31" s="100"/>
      <c r="G31" s="100"/>
      <c r="H31" s="100"/>
      <c r="I31" s="100"/>
      <c r="J31" s="100"/>
      <c r="K31" s="100">
        <v>38.542999999999999</v>
      </c>
      <c r="L31" s="100"/>
      <c r="M31" s="100">
        <v>108.04486</v>
      </c>
      <c r="N31" s="90"/>
      <c r="O31" s="90">
        <v>63.108330000000002</v>
      </c>
      <c r="P31" s="91">
        <v>255.01951</v>
      </c>
    </row>
    <row r="32" spans="1:16">
      <c r="A32" s="258">
        <v>25</v>
      </c>
      <c r="B32" s="259" t="s">
        <v>221</v>
      </c>
      <c r="C32" s="100"/>
      <c r="D32" s="100"/>
      <c r="E32" s="100"/>
      <c r="F32" s="100"/>
      <c r="G32" s="100"/>
      <c r="H32" s="100"/>
      <c r="I32" s="100"/>
      <c r="J32" s="100"/>
      <c r="K32" s="100">
        <v>144.52099999999999</v>
      </c>
      <c r="L32" s="100"/>
      <c r="M32" s="100">
        <v>88.302700000000002</v>
      </c>
      <c r="N32" s="90">
        <v>71</v>
      </c>
      <c r="O32" s="90">
        <v>57.273589999999999</v>
      </c>
      <c r="P32" s="91">
        <v>224.13247999999999</v>
      </c>
    </row>
    <row r="33" spans="1:16">
      <c r="A33" s="260">
        <v>26</v>
      </c>
      <c r="B33" s="209" t="s">
        <v>222</v>
      </c>
      <c r="C33" s="86">
        <v>0.316</v>
      </c>
      <c r="D33" s="86"/>
      <c r="E33" s="86"/>
      <c r="F33" s="86">
        <v>5.97</v>
      </c>
      <c r="G33" s="86">
        <v>33.777999999999999</v>
      </c>
      <c r="H33" s="86">
        <v>3.63</v>
      </c>
      <c r="I33" s="86">
        <v>149.9442</v>
      </c>
      <c r="J33" s="86">
        <v>57.3</v>
      </c>
      <c r="K33" s="86">
        <v>47.286000000000001</v>
      </c>
      <c r="L33" s="86">
        <v>110.66500000000001</v>
      </c>
      <c r="M33" s="86">
        <v>40.783850000000001</v>
      </c>
      <c r="N33" s="90">
        <v>11.3192</v>
      </c>
      <c r="O33" s="90">
        <v>148.21983</v>
      </c>
      <c r="P33" s="91">
        <v>207.21680000000001</v>
      </c>
    </row>
    <row r="34" spans="1:16">
      <c r="A34" s="258">
        <v>27</v>
      </c>
      <c r="B34" s="37" t="s">
        <v>223</v>
      </c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>
        <v>60.220129999999997</v>
      </c>
      <c r="N34" s="90">
        <v>43.6</v>
      </c>
      <c r="O34" s="90">
        <v>198.16755000000001</v>
      </c>
      <c r="P34" s="91">
        <v>204.03216</v>
      </c>
    </row>
    <row r="35" spans="1:16">
      <c r="A35" s="260">
        <v>28</v>
      </c>
      <c r="B35" s="261" t="s">
        <v>224</v>
      </c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>
        <v>0.93540000000000001</v>
      </c>
      <c r="P35" s="91">
        <v>184.00839999999999</v>
      </c>
    </row>
    <row r="36" spans="1:16">
      <c r="A36" s="258">
        <v>29</v>
      </c>
      <c r="B36" s="261" t="s">
        <v>225</v>
      </c>
      <c r="C36" s="90">
        <v>0.51800000000000002</v>
      </c>
      <c r="D36" s="90">
        <v>68.527000000000001</v>
      </c>
      <c r="E36" s="90">
        <v>128.53899999999999</v>
      </c>
      <c r="F36" s="90">
        <v>205.42400000000001</v>
      </c>
      <c r="G36" s="90">
        <v>140.66499999999999</v>
      </c>
      <c r="H36" s="90">
        <v>92.475999999999999</v>
      </c>
      <c r="I36" s="90">
        <v>327.65679999999998</v>
      </c>
      <c r="J36" s="90">
        <v>432.49680999999998</v>
      </c>
      <c r="K36" s="90">
        <v>561.58699999999999</v>
      </c>
      <c r="L36" s="90">
        <v>762.90219000000002</v>
      </c>
      <c r="M36" s="90">
        <v>503.12382000000002</v>
      </c>
      <c r="N36" s="90">
        <v>943.89994999999999</v>
      </c>
      <c r="O36" s="90">
        <v>893.37144999999998</v>
      </c>
      <c r="P36" s="91">
        <v>172.68294</v>
      </c>
    </row>
    <row r="37" spans="1:16">
      <c r="A37" s="260">
        <v>30</v>
      </c>
      <c r="B37" s="261" t="s">
        <v>226</v>
      </c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>
        <v>309.13400000000001</v>
      </c>
      <c r="P37" s="91">
        <v>90.763000000000005</v>
      </c>
    </row>
    <row r="38" spans="1:16">
      <c r="A38" s="258">
        <v>31</v>
      </c>
      <c r="B38" s="261" t="s">
        <v>227</v>
      </c>
      <c r="C38" s="90"/>
      <c r="D38" s="90"/>
      <c r="E38" s="90"/>
      <c r="F38" s="90"/>
      <c r="G38" s="90"/>
      <c r="H38" s="90">
        <v>66.155500000000004</v>
      </c>
      <c r="I38" s="90"/>
      <c r="J38" s="90">
        <v>119.595</v>
      </c>
      <c r="K38" s="90"/>
      <c r="L38" s="90">
        <v>375.92511000000002</v>
      </c>
      <c r="M38" s="90">
        <v>321.0779</v>
      </c>
      <c r="N38" s="90">
        <v>103.432</v>
      </c>
      <c r="O38" s="90">
        <v>29.6</v>
      </c>
      <c r="P38" s="91">
        <v>70.8</v>
      </c>
    </row>
    <row r="39" spans="1:16">
      <c r="A39" s="260">
        <v>32</v>
      </c>
      <c r="B39" s="261" t="s">
        <v>228</v>
      </c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1">
        <v>59.482999999999997</v>
      </c>
    </row>
    <row r="40" spans="1:16">
      <c r="A40" s="258">
        <v>33</v>
      </c>
      <c r="B40" s="261" t="s">
        <v>229</v>
      </c>
      <c r="C40" s="90"/>
      <c r="D40" s="90"/>
      <c r="E40" s="90">
        <v>31.3</v>
      </c>
      <c r="F40" s="90">
        <v>63.616999999999997</v>
      </c>
      <c r="G40" s="90">
        <v>65.655000000000001</v>
      </c>
      <c r="H40" s="90">
        <v>112.139</v>
      </c>
      <c r="I40" s="90"/>
      <c r="J40" s="90">
        <v>77.453999999999994</v>
      </c>
      <c r="K40" s="90">
        <v>361.53899999999999</v>
      </c>
      <c r="L40" s="90"/>
      <c r="M40" s="90">
        <v>230.49995999999999</v>
      </c>
      <c r="N40" s="90">
        <v>150.08333999999999</v>
      </c>
      <c r="O40" s="90">
        <v>39.450000000000003</v>
      </c>
      <c r="P40" s="91">
        <v>37.950000000000003</v>
      </c>
    </row>
    <row r="41" spans="1:16">
      <c r="A41" s="260">
        <v>34</v>
      </c>
      <c r="B41" s="261" t="s">
        <v>230</v>
      </c>
      <c r="C41" s="90"/>
      <c r="D41" s="90">
        <v>18</v>
      </c>
      <c r="E41" s="90">
        <v>15.957000000000001</v>
      </c>
      <c r="F41" s="90">
        <v>33.369</v>
      </c>
      <c r="G41" s="90">
        <v>26.93</v>
      </c>
      <c r="H41" s="90">
        <v>37.173000000000002</v>
      </c>
      <c r="I41" s="90">
        <v>2.15</v>
      </c>
      <c r="J41" s="90">
        <v>40.570999999999998</v>
      </c>
      <c r="K41" s="90">
        <v>33.72</v>
      </c>
      <c r="L41" s="90">
        <v>118.08534</v>
      </c>
      <c r="M41" s="90">
        <v>75.322460000000007</v>
      </c>
      <c r="N41" s="90">
        <v>42.05782</v>
      </c>
      <c r="O41" s="90">
        <v>27.649339999999999</v>
      </c>
      <c r="P41" s="91">
        <v>33.973619999999997</v>
      </c>
    </row>
    <row r="42" spans="1:16">
      <c r="A42" s="258">
        <v>35</v>
      </c>
      <c r="B42" s="261" t="s">
        <v>231</v>
      </c>
      <c r="C42" s="90"/>
      <c r="D42" s="90"/>
      <c r="E42" s="90"/>
      <c r="F42" s="90"/>
      <c r="G42" s="90"/>
      <c r="H42" s="90">
        <v>35.071710000000003</v>
      </c>
      <c r="I42" s="90">
        <v>140.45206999999999</v>
      </c>
      <c r="J42" s="90">
        <v>222.71614</v>
      </c>
      <c r="K42" s="90"/>
      <c r="L42" s="90">
        <v>57.304000000000002</v>
      </c>
      <c r="M42" s="90"/>
      <c r="N42" s="90"/>
      <c r="O42" s="90"/>
      <c r="P42" s="91">
        <v>28.382999999999999</v>
      </c>
    </row>
    <row r="43" spans="1:16">
      <c r="A43" s="260">
        <v>36</v>
      </c>
      <c r="B43" s="261" t="s">
        <v>232</v>
      </c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1">
        <v>12.014900000000001</v>
      </c>
    </row>
    <row r="44" spans="1:16">
      <c r="A44" s="258">
        <v>37</v>
      </c>
      <c r="B44" s="261" t="s">
        <v>233</v>
      </c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1">
        <v>11.54504</v>
      </c>
    </row>
    <row r="45" spans="1:16">
      <c r="A45" s="260">
        <v>38</v>
      </c>
      <c r="B45" s="261" t="s">
        <v>234</v>
      </c>
      <c r="C45" s="90"/>
      <c r="D45" s="90"/>
      <c r="E45" s="90"/>
      <c r="F45" s="90"/>
      <c r="G45" s="90"/>
      <c r="H45" s="90"/>
      <c r="I45" s="90">
        <v>63.71</v>
      </c>
      <c r="J45" s="90">
        <v>931.75837000000001</v>
      </c>
      <c r="K45" s="90">
        <v>906.928</v>
      </c>
      <c r="L45" s="90">
        <v>547.80871000000002</v>
      </c>
      <c r="M45" s="90">
        <v>618.03075999999999</v>
      </c>
      <c r="N45" s="90">
        <v>297.37403</v>
      </c>
      <c r="O45" s="90">
        <v>182.34679</v>
      </c>
      <c r="P45" s="91">
        <v>2.7880500000000001</v>
      </c>
    </row>
    <row r="46" spans="1:16">
      <c r="A46" s="258">
        <v>39</v>
      </c>
      <c r="B46" s="261" t="s">
        <v>235</v>
      </c>
      <c r="C46" s="90"/>
      <c r="D46" s="90"/>
      <c r="E46" s="90">
        <v>1.0469999999999999</v>
      </c>
      <c r="F46" s="90">
        <v>22.733000000000001</v>
      </c>
      <c r="G46" s="90">
        <v>4.1500000000000004</v>
      </c>
      <c r="H46" s="90">
        <v>10</v>
      </c>
      <c r="I46" s="90"/>
      <c r="J46" s="90"/>
      <c r="K46" s="90"/>
      <c r="L46" s="90">
        <v>84.584000000000003</v>
      </c>
      <c r="M46" s="90"/>
      <c r="N46" s="90">
        <v>0.23719999999999999</v>
      </c>
      <c r="O46" s="90"/>
      <c r="P46" s="91">
        <v>1.7849999999999999</v>
      </c>
    </row>
    <row r="47" spans="1:16">
      <c r="A47" s="260">
        <v>40</v>
      </c>
      <c r="B47" s="261" t="s">
        <v>236</v>
      </c>
      <c r="C47" s="90"/>
      <c r="D47" s="90"/>
      <c r="E47" s="90"/>
      <c r="F47" s="90"/>
      <c r="G47" s="90">
        <v>18.356999999999999</v>
      </c>
      <c r="H47" s="90">
        <v>54.976999999999997</v>
      </c>
      <c r="I47" s="90">
        <v>19.717230000000001</v>
      </c>
      <c r="J47" s="90">
        <v>0.82323999999999997</v>
      </c>
      <c r="K47" s="90">
        <v>67.119</v>
      </c>
      <c r="L47" s="90">
        <v>91.225999999999999</v>
      </c>
      <c r="M47" s="90">
        <v>59.673999999999999</v>
      </c>
      <c r="N47" s="90">
        <v>45.07846</v>
      </c>
      <c r="O47" s="90"/>
      <c r="P47" s="91">
        <v>4.4679999999999997E-2</v>
      </c>
    </row>
    <row r="48" spans="1:16">
      <c r="A48" s="258">
        <v>41</v>
      </c>
      <c r="B48" s="261" t="s">
        <v>237</v>
      </c>
      <c r="C48" s="90"/>
      <c r="D48" s="90"/>
      <c r="E48" s="90"/>
      <c r="F48" s="90">
        <v>0.12</v>
      </c>
      <c r="G48" s="90"/>
      <c r="H48" s="90"/>
      <c r="I48" s="90"/>
      <c r="J48" s="90"/>
      <c r="K48" s="90">
        <v>17.776</v>
      </c>
      <c r="L48" s="90"/>
      <c r="M48" s="90"/>
      <c r="N48" s="90">
        <v>71.970100000000002</v>
      </c>
      <c r="O48" s="90">
        <v>1.2</v>
      </c>
      <c r="P48" s="91"/>
    </row>
    <row r="49" spans="1:16">
      <c r="A49" s="260">
        <v>42</v>
      </c>
      <c r="B49" s="261" t="s">
        <v>238</v>
      </c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>
        <v>12.718</v>
      </c>
      <c r="N49" s="90"/>
      <c r="O49" s="90">
        <v>9.09</v>
      </c>
      <c r="P49" s="91"/>
    </row>
    <row r="50" spans="1:16">
      <c r="A50" s="258">
        <v>43</v>
      </c>
      <c r="B50" s="261" t="s">
        <v>239</v>
      </c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>
        <v>7.9908099999999997</v>
      </c>
      <c r="N50" s="90"/>
      <c r="O50" s="90">
        <v>10.000590000000001</v>
      </c>
      <c r="P50" s="91"/>
    </row>
    <row r="51" spans="1:16">
      <c r="A51" s="260">
        <v>44</v>
      </c>
      <c r="B51" s="261" t="s">
        <v>240</v>
      </c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>
        <v>70.368290000000002</v>
      </c>
      <c r="N51" s="90"/>
      <c r="O51" s="90">
        <v>26.746729999999999</v>
      </c>
      <c r="P51" s="91"/>
    </row>
    <row r="52" spans="1:16">
      <c r="A52" s="258">
        <v>45</v>
      </c>
      <c r="B52" s="261" t="s">
        <v>241</v>
      </c>
      <c r="C52" s="90"/>
      <c r="D52" s="90"/>
      <c r="E52" s="90">
        <v>4.5250000000000004</v>
      </c>
      <c r="F52" s="90"/>
      <c r="G52" s="90">
        <v>0.20399999999999999</v>
      </c>
      <c r="H52" s="90"/>
      <c r="I52" s="90"/>
      <c r="J52" s="90">
        <v>88.120320000000007</v>
      </c>
      <c r="K52" s="90">
        <v>217.28700000000001</v>
      </c>
      <c r="L52" s="90">
        <v>41.335149999999999</v>
      </c>
      <c r="M52" s="90">
        <v>34.337090000000003</v>
      </c>
      <c r="N52" s="90">
        <v>67.768389999999997</v>
      </c>
      <c r="O52" s="90">
        <v>27.633310000000002</v>
      </c>
      <c r="P52" s="91"/>
    </row>
    <row r="53" spans="1:16">
      <c r="A53" s="260">
        <v>46</v>
      </c>
      <c r="B53" s="261" t="s">
        <v>242</v>
      </c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>
        <v>51.88364</v>
      </c>
      <c r="P53" s="91"/>
    </row>
    <row r="54" spans="1:16">
      <c r="A54" s="258">
        <v>47</v>
      </c>
      <c r="B54" s="261" t="s">
        <v>243</v>
      </c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>
        <v>59.427999999999997</v>
      </c>
      <c r="P54" s="91"/>
    </row>
    <row r="55" spans="1:16">
      <c r="A55" s="260">
        <v>48</v>
      </c>
      <c r="B55" s="261" t="s">
        <v>244</v>
      </c>
      <c r="C55" s="90"/>
      <c r="D55" s="90"/>
      <c r="E55" s="90"/>
      <c r="F55" s="90"/>
      <c r="G55" s="90"/>
      <c r="H55" s="90"/>
      <c r="I55" s="90"/>
      <c r="J55" s="90">
        <v>34.69088</v>
      </c>
      <c r="K55" s="90">
        <v>109.801</v>
      </c>
      <c r="L55" s="90">
        <v>58.641599999999997</v>
      </c>
      <c r="M55" s="90">
        <v>17.649010000000001</v>
      </c>
      <c r="N55" s="90">
        <v>56.538269999999997</v>
      </c>
      <c r="O55" s="90">
        <v>61.152360000000002</v>
      </c>
      <c r="P55" s="91"/>
    </row>
    <row r="56" spans="1:16">
      <c r="A56" s="258">
        <v>49</v>
      </c>
      <c r="B56" s="261" t="s">
        <v>245</v>
      </c>
      <c r="C56" s="90"/>
      <c r="D56" s="90"/>
      <c r="E56" s="90"/>
      <c r="F56" s="90"/>
      <c r="G56" s="90"/>
      <c r="H56" s="90"/>
      <c r="I56" s="90"/>
      <c r="J56" s="90">
        <v>30.0975</v>
      </c>
      <c r="K56" s="90"/>
      <c r="L56" s="90">
        <v>57.808450000000001</v>
      </c>
      <c r="M56" s="90">
        <v>114.30661000000001</v>
      </c>
      <c r="N56" s="90">
        <v>179.82619</v>
      </c>
      <c r="O56" s="90">
        <v>65.874350000000007</v>
      </c>
      <c r="P56" s="91"/>
    </row>
    <row r="57" spans="1:16">
      <c r="A57" s="260">
        <v>50</v>
      </c>
      <c r="B57" s="261" t="s">
        <v>246</v>
      </c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>
        <v>111.4</v>
      </c>
      <c r="O57" s="90">
        <v>78.969750000000005</v>
      </c>
      <c r="P57" s="91"/>
    </row>
    <row r="58" spans="1:16">
      <c r="A58" s="258">
        <v>51</v>
      </c>
      <c r="B58" s="261" t="s">
        <v>247</v>
      </c>
      <c r="C58" s="90"/>
      <c r="D58" s="90"/>
      <c r="E58" s="90"/>
      <c r="F58" s="90"/>
      <c r="G58" s="90"/>
      <c r="H58" s="90"/>
      <c r="I58" s="90"/>
      <c r="J58" s="90"/>
      <c r="K58" s="90">
        <v>104.43600000000001</v>
      </c>
      <c r="L58" s="90">
        <v>3.6259000000000001</v>
      </c>
      <c r="M58" s="90">
        <v>46.790419999999997</v>
      </c>
      <c r="N58" s="90">
        <v>69.418790000000001</v>
      </c>
      <c r="O58" s="90">
        <v>79.981499999999997</v>
      </c>
      <c r="P58" s="91"/>
    </row>
    <row r="59" spans="1:16">
      <c r="A59" s="260">
        <v>52</v>
      </c>
      <c r="B59" s="261" t="s">
        <v>248</v>
      </c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>
        <v>88.25</v>
      </c>
      <c r="P59" s="91"/>
    </row>
    <row r="60" spans="1:16">
      <c r="A60" s="258">
        <v>53</v>
      </c>
      <c r="B60" s="261" t="s">
        <v>249</v>
      </c>
      <c r="C60" s="90"/>
      <c r="D60" s="90"/>
      <c r="E60" s="90"/>
      <c r="F60" s="90"/>
      <c r="G60" s="90"/>
      <c r="H60" s="90"/>
      <c r="I60" s="90">
        <v>7.6749999999999998</v>
      </c>
      <c r="J60" s="90"/>
      <c r="K60" s="90"/>
      <c r="L60" s="90">
        <v>17.85548</v>
      </c>
      <c r="M60" s="90">
        <v>184</v>
      </c>
      <c r="N60" s="90">
        <v>2.1884999999999999</v>
      </c>
      <c r="O60" s="90">
        <v>120.78</v>
      </c>
      <c r="P60" s="91"/>
    </row>
    <row r="61" spans="1:16">
      <c r="A61" s="260">
        <v>54</v>
      </c>
      <c r="B61" s="261" t="s">
        <v>250</v>
      </c>
      <c r="C61" s="90"/>
      <c r="D61" s="90">
        <v>8</v>
      </c>
      <c r="E61" s="90">
        <v>26.806000000000001</v>
      </c>
      <c r="F61" s="90">
        <v>7.22</v>
      </c>
      <c r="G61" s="90">
        <v>43</v>
      </c>
      <c r="H61" s="90">
        <v>3.9</v>
      </c>
      <c r="I61" s="90">
        <v>235.28878</v>
      </c>
      <c r="J61" s="90">
        <v>0.82393000000000005</v>
      </c>
      <c r="K61" s="90">
        <v>262.673</v>
      </c>
      <c r="L61" s="90">
        <v>14.9617</v>
      </c>
      <c r="M61" s="90"/>
      <c r="N61" s="90"/>
      <c r="O61" s="90">
        <v>149.52958000000001</v>
      </c>
      <c r="P61" s="91"/>
    </row>
    <row r="62" spans="1:16">
      <c r="A62" s="258">
        <v>55</v>
      </c>
      <c r="B62" s="261" t="s">
        <v>251</v>
      </c>
      <c r="C62" s="90"/>
      <c r="D62" s="90"/>
      <c r="E62" s="90"/>
      <c r="F62" s="90"/>
      <c r="G62" s="90"/>
      <c r="H62" s="90"/>
      <c r="I62" s="90"/>
      <c r="J62" s="90"/>
      <c r="K62" s="90">
        <v>25.664000000000001</v>
      </c>
      <c r="L62" s="90"/>
      <c r="M62" s="90">
        <v>92.753029999999995</v>
      </c>
      <c r="N62" s="90">
        <v>243.99</v>
      </c>
      <c r="O62" s="90">
        <v>162.28602000000001</v>
      </c>
      <c r="P62" s="91"/>
    </row>
    <row r="63" spans="1:16">
      <c r="A63" s="260">
        <v>56</v>
      </c>
      <c r="B63" s="261" t="s">
        <v>252</v>
      </c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>
        <v>389.81029000000001</v>
      </c>
      <c r="P63" s="91"/>
    </row>
    <row r="64" spans="1:16">
      <c r="A64" s="258">
        <v>57</v>
      </c>
      <c r="B64" s="261" t="s">
        <v>253</v>
      </c>
      <c r="C64" s="90"/>
      <c r="D64" s="90"/>
      <c r="E64" s="90"/>
      <c r="F64" s="90"/>
      <c r="G64" s="90"/>
      <c r="H64" s="90"/>
      <c r="I64" s="90"/>
      <c r="J64" s="90"/>
      <c r="K64" s="90">
        <v>36.314999999999998</v>
      </c>
      <c r="L64" s="90">
        <v>128.65725</v>
      </c>
      <c r="M64" s="90">
        <v>191.46494000000001</v>
      </c>
      <c r="N64" s="90">
        <v>72.855890000000002</v>
      </c>
      <c r="O64" s="90"/>
      <c r="P64" s="91"/>
    </row>
    <row r="65" spans="1:16">
      <c r="A65" s="260">
        <v>58</v>
      </c>
      <c r="B65" s="261" t="s">
        <v>254</v>
      </c>
      <c r="C65" s="90"/>
      <c r="D65" s="90"/>
      <c r="E65" s="90"/>
      <c r="F65" s="90"/>
      <c r="G65" s="90">
        <v>26.215</v>
      </c>
      <c r="H65" s="90">
        <v>48.15</v>
      </c>
      <c r="I65" s="90">
        <v>19.321000000000002</v>
      </c>
      <c r="J65" s="90"/>
      <c r="K65" s="90"/>
      <c r="L65" s="90"/>
      <c r="M65" s="90"/>
      <c r="N65" s="90">
        <v>72.391589999999994</v>
      </c>
      <c r="O65" s="90"/>
      <c r="P65" s="91"/>
    </row>
    <row r="66" spans="1:16">
      <c r="A66" s="258">
        <v>59</v>
      </c>
      <c r="B66" s="261" t="s">
        <v>255</v>
      </c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>
        <v>43.570180000000001</v>
      </c>
      <c r="N66" s="90">
        <v>36.266500000000001</v>
      </c>
      <c r="O66" s="90"/>
      <c r="P66" s="91"/>
    </row>
    <row r="67" spans="1:16">
      <c r="A67" s="260">
        <v>60</v>
      </c>
      <c r="B67" s="261" t="s">
        <v>256</v>
      </c>
      <c r="C67" s="90"/>
      <c r="D67" s="90"/>
      <c r="E67" s="90"/>
      <c r="F67" s="90"/>
      <c r="G67" s="90"/>
      <c r="H67" s="90"/>
      <c r="I67" s="90"/>
      <c r="J67" s="90"/>
      <c r="K67" s="90"/>
      <c r="L67" s="90">
        <v>68.593800000000002</v>
      </c>
      <c r="M67" s="90">
        <v>210.84315000000001</v>
      </c>
      <c r="N67" s="90">
        <v>31.96698</v>
      </c>
      <c r="O67" s="90"/>
      <c r="P67" s="91"/>
    </row>
    <row r="68" spans="1:16">
      <c r="A68" s="258">
        <v>61</v>
      </c>
      <c r="B68" s="261" t="s">
        <v>257</v>
      </c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90">
        <v>98.885090000000005</v>
      </c>
      <c r="N68" s="90">
        <v>28.027979999999999</v>
      </c>
      <c r="O68" s="90"/>
      <c r="P68" s="91"/>
    </row>
    <row r="69" spans="1:16">
      <c r="A69" s="260">
        <v>62</v>
      </c>
      <c r="B69" s="261" t="s">
        <v>258</v>
      </c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>
        <v>0.21934000000000001</v>
      </c>
      <c r="O69" s="90"/>
      <c r="P69" s="91"/>
    </row>
    <row r="70" spans="1:16">
      <c r="A70" s="258">
        <v>63</v>
      </c>
      <c r="B70" s="261" t="s">
        <v>259</v>
      </c>
      <c r="C70" s="90"/>
      <c r="D70" s="90"/>
      <c r="E70" s="90"/>
      <c r="F70" s="90"/>
      <c r="G70" s="90">
        <v>0.40600000000000003</v>
      </c>
      <c r="H70" s="90"/>
      <c r="I70" s="90"/>
      <c r="J70" s="90"/>
      <c r="K70" s="90"/>
      <c r="L70" s="90"/>
      <c r="M70" s="90">
        <v>58.829000000000001</v>
      </c>
      <c r="N70" s="90"/>
      <c r="O70" s="90"/>
      <c r="P70" s="91"/>
    </row>
    <row r="71" spans="1:16">
      <c r="A71" s="260">
        <v>64</v>
      </c>
      <c r="B71" s="261" t="s">
        <v>260</v>
      </c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90">
        <v>24.13</v>
      </c>
      <c r="N71" s="90"/>
      <c r="O71" s="90"/>
      <c r="P71" s="91"/>
    </row>
    <row r="72" spans="1:16">
      <c r="A72" s="258">
        <v>65</v>
      </c>
      <c r="B72" s="261" t="s">
        <v>261</v>
      </c>
      <c r="C72" s="90"/>
      <c r="D72" s="90"/>
      <c r="E72" s="90">
        <v>19.036000000000001</v>
      </c>
      <c r="F72" s="90">
        <v>31.143000000000001</v>
      </c>
      <c r="G72" s="90">
        <v>52</v>
      </c>
      <c r="H72" s="90"/>
      <c r="I72" s="90">
        <v>234.84</v>
      </c>
      <c r="J72" s="90">
        <v>25.608000000000001</v>
      </c>
      <c r="K72" s="90"/>
      <c r="L72" s="90"/>
      <c r="M72" s="90">
        <v>0.2</v>
      </c>
      <c r="N72" s="90"/>
      <c r="O72" s="90"/>
      <c r="P72" s="91"/>
    </row>
    <row r="73" spans="1:16">
      <c r="A73" s="260">
        <v>66</v>
      </c>
      <c r="B73" s="261" t="s">
        <v>262</v>
      </c>
      <c r="C73" s="90"/>
      <c r="D73" s="90"/>
      <c r="E73" s="90"/>
      <c r="F73" s="90"/>
      <c r="G73" s="90"/>
      <c r="H73" s="90"/>
      <c r="I73" s="90"/>
      <c r="J73" s="90"/>
      <c r="K73" s="90"/>
      <c r="L73" s="90">
        <v>213.28</v>
      </c>
      <c r="M73" s="90"/>
      <c r="N73" s="90"/>
      <c r="O73" s="90"/>
      <c r="P73" s="91"/>
    </row>
    <row r="74" spans="1:16">
      <c r="A74" s="258">
        <v>67</v>
      </c>
      <c r="B74" s="261" t="s">
        <v>263</v>
      </c>
      <c r="C74" s="90"/>
      <c r="D74" s="90"/>
      <c r="E74" s="90"/>
      <c r="F74" s="90"/>
      <c r="G74" s="90"/>
      <c r="H74" s="90"/>
      <c r="I74" s="90"/>
      <c r="J74" s="90"/>
      <c r="K74" s="90"/>
      <c r="L74" s="90">
        <v>62.447209999999998</v>
      </c>
      <c r="M74" s="90"/>
      <c r="N74" s="90"/>
      <c r="O74" s="90"/>
      <c r="P74" s="91"/>
    </row>
    <row r="75" spans="1:16">
      <c r="A75" s="260">
        <v>68</v>
      </c>
      <c r="B75" s="261" t="s">
        <v>264</v>
      </c>
      <c r="C75" s="90"/>
      <c r="D75" s="90"/>
      <c r="E75" s="90"/>
      <c r="F75" s="90"/>
      <c r="G75" s="90"/>
      <c r="H75" s="90"/>
      <c r="I75" s="90"/>
      <c r="J75" s="90">
        <v>32.974460000000001</v>
      </c>
      <c r="K75" s="90">
        <v>47.3</v>
      </c>
      <c r="L75" s="90">
        <v>61.790399999999998</v>
      </c>
      <c r="M75" s="90"/>
      <c r="N75" s="90"/>
      <c r="O75" s="90"/>
      <c r="P75" s="91"/>
    </row>
    <row r="76" spans="1:16">
      <c r="A76" s="258">
        <v>69</v>
      </c>
      <c r="B76" s="261" t="s">
        <v>265</v>
      </c>
      <c r="C76" s="90"/>
      <c r="D76" s="90"/>
      <c r="E76" s="90"/>
      <c r="F76" s="90"/>
      <c r="G76" s="90"/>
      <c r="H76" s="90"/>
      <c r="I76" s="90"/>
      <c r="J76" s="90"/>
      <c r="K76" s="90"/>
      <c r="L76" s="90">
        <v>43.101500000000001</v>
      </c>
      <c r="M76" s="90"/>
      <c r="N76" s="90"/>
      <c r="O76" s="90"/>
      <c r="P76" s="91"/>
    </row>
    <row r="77" spans="1:16">
      <c r="A77" s="260">
        <v>70</v>
      </c>
      <c r="B77" s="261" t="s">
        <v>266</v>
      </c>
      <c r="C77" s="90"/>
      <c r="D77" s="90"/>
      <c r="E77" s="90"/>
      <c r="F77" s="90"/>
      <c r="G77" s="90"/>
      <c r="H77" s="90">
        <v>5.9660000000000002</v>
      </c>
      <c r="I77" s="90">
        <v>21.1</v>
      </c>
      <c r="J77" s="90">
        <v>1.2326999999999999</v>
      </c>
      <c r="K77" s="90">
        <v>351.233</v>
      </c>
      <c r="L77" s="90"/>
      <c r="M77" s="90"/>
      <c r="N77" s="90"/>
      <c r="O77" s="90"/>
      <c r="P77" s="91"/>
    </row>
    <row r="78" spans="1:16">
      <c r="A78" s="258">
        <v>71</v>
      </c>
      <c r="B78" s="261" t="s">
        <v>267</v>
      </c>
      <c r="C78" s="90"/>
      <c r="D78" s="90"/>
      <c r="E78" s="90"/>
      <c r="F78" s="90"/>
      <c r="G78" s="90"/>
      <c r="H78" s="90"/>
      <c r="I78" s="90"/>
      <c r="J78" s="90"/>
      <c r="K78" s="90">
        <v>143.369</v>
      </c>
      <c r="L78" s="90"/>
      <c r="M78" s="90"/>
      <c r="N78" s="90"/>
      <c r="O78" s="90"/>
      <c r="P78" s="91"/>
    </row>
    <row r="79" spans="1:16">
      <c r="A79" s="260">
        <v>72</v>
      </c>
      <c r="B79" s="261" t="s">
        <v>268</v>
      </c>
      <c r="C79" s="90"/>
      <c r="D79" s="90"/>
      <c r="E79" s="90"/>
      <c r="F79" s="90"/>
      <c r="G79" s="90"/>
      <c r="H79" s="90"/>
      <c r="I79" s="90"/>
      <c r="J79" s="90"/>
      <c r="K79" s="90">
        <v>39.241999999999997</v>
      </c>
      <c r="L79" s="90"/>
      <c r="M79" s="90"/>
      <c r="N79" s="90"/>
      <c r="O79" s="90"/>
      <c r="P79" s="91"/>
    </row>
    <row r="80" spans="1:16">
      <c r="A80" s="258">
        <v>73</v>
      </c>
      <c r="B80" s="261" t="s">
        <v>269</v>
      </c>
      <c r="C80" s="90"/>
      <c r="D80" s="90"/>
      <c r="E80" s="90"/>
      <c r="F80" s="90"/>
      <c r="G80" s="90"/>
      <c r="H80" s="90"/>
      <c r="I80" s="90"/>
      <c r="J80" s="90">
        <v>50.040730000000003</v>
      </c>
      <c r="K80" s="90">
        <v>36.439</v>
      </c>
      <c r="L80" s="90"/>
      <c r="M80" s="90"/>
      <c r="N80" s="90"/>
      <c r="O80" s="90"/>
      <c r="P80" s="91"/>
    </row>
    <row r="81" spans="1:16">
      <c r="A81" s="260">
        <v>74</v>
      </c>
      <c r="B81" s="261" t="s">
        <v>270</v>
      </c>
      <c r="C81" s="90"/>
      <c r="D81" s="90"/>
      <c r="E81" s="90"/>
      <c r="F81" s="90">
        <v>28.667000000000002</v>
      </c>
      <c r="G81" s="90"/>
      <c r="H81" s="90"/>
      <c r="I81" s="90"/>
      <c r="J81" s="90"/>
      <c r="K81" s="90"/>
      <c r="L81" s="90"/>
      <c r="M81" s="90"/>
      <c r="N81" s="90"/>
      <c r="O81" s="90"/>
      <c r="P81" s="91"/>
    </row>
    <row r="82" spans="1:16">
      <c r="A82" s="258">
        <v>75</v>
      </c>
      <c r="B82" s="261" t="s">
        <v>271</v>
      </c>
      <c r="C82" s="90"/>
      <c r="D82" s="90"/>
      <c r="E82" s="90">
        <v>1.75</v>
      </c>
      <c r="F82" s="90">
        <v>1.9</v>
      </c>
      <c r="G82" s="90"/>
      <c r="H82" s="90">
        <v>3.8</v>
      </c>
      <c r="I82" s="90"/>
      <c r="J82" s="90"/>
      <c r="K82" s="90"/>
      <c r="L82" s="90"/>
      <c r="M82" s="90"/>
      <c r="N82" s="90"/>
      <c r="O82" s="90"/>
      <c r="P82" s="91"/>
    </row>
    <row r="83" spans="1:16">
      <c r="A83" s="260">
        <v>76</v>
      </c>
      <c r="B83" s="261" t="s">
        <v>272</v>
      </c>
      <c r="C83" s="90"/>
      <c r="D83" s="90"/>
      <c r="E83" s="90"/>
      <c r="F83" s="90"/>
      <c r="G83" s="90"/>
      <c r="H83" s="90">
        <v>75.900000000000006</v>
      </c>
      <c r="I83" s="90"/>
      <c r="J83" s="90"/>
      <c r="K83" s="90"/>
      <c r="L83" s="90"/>
      <c r="M83" s="90"/>
      <c r="N83" s="90"/>
      <c r="O83" s="90"/>
      <c r="P83" s="91"/>
    </row>
    <row r="84" spans="1:16">
      <c r="A84" s="258">
        <v>77</v>
      </c>
      <c r="B84" s="261" t="s">
        <v>273</v>
      </c>
      <c r="C84" s="90"/>
      <c r="D84" s="90"/>
      <c r="E84" s="90"/>
      <c r="F84" s="90"/>
      <c r="G84" s="90"/>
      <c r="H84" s="90">
        <v>22.968</v>
      </c>
      <c r="I84" s="90"/>
      <c r="J84" s="90"/>
      <c r="K84" s="90"/>
      <c r="L84" s="90"/>
      <c r="M84" s="90"/>
      <c r="N84" s="90"/>
      <c r="O84" s="90"/>
      <c r="P84" s="91"/>
    </row>
    <row r="85" spans="1:16">
      <c r="A85" s="260">
        <v>78</v>
      </c>
      <c r="B85" s="261" t="s">
        <v>274</v>
      </c>
      <c r="C85" s="90"/>
      <c r="D85" s="90"/>
      <c r="E85" s="90"/>
      <c r="F85" s="90"/>
      <c r="G85" s="90"/>
      <c r="H85" s="90"/>
      <c r="I85" s="90">
        <v>23.2</v>
      </c>
      <c r="J85" s="90"/>
      <c r="K85" s="90"/>
      <c r="L85" s="90"/>
      <c r="M85" s="90"/>
      <c r="N85" s="90"/>
      <c r="O85" s="90"/>
      <c r="P85" s="91"/>
    </row>
    <row r="86" spans="1:16">
      <c r="A86" s="258">
        <v>79</v>
      </c>
      <c r="B86" s="261" t="s">
        <v>275</v>
      </c>
      <c r="C86" s="90"/>
      <c r="D86" s="90"/>
      <c r="E86" s="90"/>
      <c r="F86" s="90"/>
      <c r="G86" s="90"/>
      <c r="H86" s="90"/>
      <c r="I86" s="90">
        <v>0.35271999999999998</v>
      </c>
      <c r="J86" s="90"/>
      <c r="K86" s="90"/>
      <c r="L86" s="90"/>
      <c r="M86" s="90"/>
      <c r="N86" s="90"/>
      <c r="O86" s="90"/>
      <c r="P86" s="91"/>
    </row>
    <row r="87" spans="1:16">
      <c r="A87" s="260">
        <v>80</v>
      </c>
      <c r="B87" s="261" t="s">
        <v>276</v>
      </c>
      <c r="C87" s="90"/>
      <c r="D87" s="90"/>
      <c r="E87" s="90"/>
      <c r="F87" s="90">
        <v>2.0249999999999999</v>
      </c>
      <c r="G87" s="90"/>
      <c r="H87" s="90"/>
      <c r="I87" s="90"/>
      <c r="J87" s="90"/>
      <c r="K87" s="90"/>
      <c r="L87" s="90"/>
      <c r="M87" s="90"/>
      <c r="N87" s="90"/>
      <c r="O87" s="90"/>
      <c r="P87" s="91"/>
    </row>
    <row r="88" spans="1:16">
      <c r="A88" s="258">
        <v>81</v>
      </c>
      <c r="B88" s="261" t="s">
        <v>277</v>
      </c>
      <c r="C88" s="90"/>
      <c r="D88" s="90"/>
      <c r="E88" s="90"/>
      <c r="F88" s="90"/>
      <c r="G88" s="90"/>
      <c r="H88" s="90">
        <v>2</v>
      </c>
      <c r="I88" s="90"/>
      <c r="J88" s="90"/>
      <c r="K88" s="90"/>
      <c r="L88" s="90"/>
      <c r="M88" s="90"/>
      <c r="N88" s="90"/>
      <c r="O88" s="90"/>
      <c r="P88" s="91"/>
    </row>
    <row r="89" spans="1:16" ht="15.75" thickBot="1">
      <c r="A89" s="262">
        <v>82</v>
      </c>
      <c r="B89" s="263" t="s">
        <v>278</v>
      </c>
      <c r="C89" s="105"/>
      <c r="D89" s="105"/>
      <c r="E89" s="105"/>
      <c r="F89" s="105"/>
      <c r="G89" s="105"/>
      <c r="H89" s="105"/>
      <c r="I89" s="105"/>
      <c r="J89" s="105">
        <v>1.042</v>
      </c>
      <c r="K89" s="105"/>
      <c r="L89" s="105"/>
      <c r="M89" s="105"/>
      <c r="N89" s="105"/>
      <c r="O89" s="105"/>
      <c r="P89" s="106"/>
    </row>
  </sheetData>
  <mergeCells count="3">
    <mergeCell ref="A1:P1"/>
    <mergeCell ref="A3:P3"/>
    <mergeCell ref="A4:P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02"/>
  <sheetViews>
    <sheetView tabSelected="1" workbookViewId="0">
      <selection activeCell="F57" sqref="F57"/>
    </sheetView>
  </sheetViews>
  <sheetFormatPr baseColWidth="10" defaultRowHeight="15"/>
  <cols>
    <col min="1" max="1" width="4.5703125" customWidth="1"/>
    <col min="3" max="3" width="52.7109375" customWidth="1"/>
    <col min="4" max="17" width="8.7109375" customWidth="1"/>
  </cols>
  <sheetData>
    <row r="1" spans="1:17" ht="19.5">
      <c r="A1" s="313" t="s">
        <v>0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</row>
    <row r="2" spans="1:17" ht="15.75">
      <c r="A2" s="1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>
      <c r="A3" s="314" t="s">
        <v>280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</row>
    <row r="4" spans="1:17" ht="15.7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7">
      <c r="A5" s="315"/>
      <c r="B5" s="317" t="s">
        <v>2</v>
      </c>
      <c r="C5" s="317" t="s">
        <v>3</v>
      </c>
      <c r="D5" s="319" t="s">
        <v>4</v>
      </c>
      <c r="E5" s="321" t="s">
        <v>5</v>
      </c>
      <c r="F5" s="323" t="s">
        <v>6</v>
      </c>
      <c r="G5" s="321" t="s">
        <v>7</v>
      </c>
      <c r="H5" s="323" t="s">
        <v>8</v>
      </c>
      <c r="I5" s="321" t="s">
        <v>9</v>
      </c>
      <c r="J5" s="323" t="s">
        <v>10</v>
      </c>
      <c r="K5" s="321" t="s">
        <v>11</v>
      </c>
      <c r="L5" s="323" t="s">
        <v>12</v>
      </c>
      <c r="M5" s="319" t="s">
        <v>13</v>
      </c>
      <c r="N5" s="325" t="s">
        <v>14</v>
      </c>
      <c r="O5" s="325" t="s">
        <v>15</v>
      </c>
      <c r="P5" s="325" t="s">
        <v>16</v>
      </c>
      <c r="Q5" s="327" t="s">
        <v>17</v>
      </c>
    </row>
    <row r="6" spans="1:17" ht="15.75" thickBot="1">
      <c r="A6" s="348"/>
      <c r="B6" s="349"/>
      <c r="C6" s="349"/>
      <c r="D6" s="350"/>
      <c r="E6" s="351"/>
      <c r="F6" s="352"/>
      <c r="G6" s="351"/>
      <c r="H6" s="352"/>
      <c r="I6" s="351"/>
      <c r="J6" s="352"/>
      <c r="K6" s="351"/>
      <c r="L6" s="352"/>
      <c r="M6" s="350"/>
      <c r="N6" s="334"/>
      <c r="O6" s="334"/>
      <c r="P6" s="334"/>
      <c r="Q6" s="335"/>
    </row>
    <row r="7" spans="1:17">
      <c r="A7" s="353"/>
      <c r="B7" s="55"/>
      <c r="C7" s="5" t="s">
        <v>18</v>
      </c>
      <c r="D7" s="6">
        <f>D9+D13+D17+D19+D25+D29+D31+D35+D37+D41+D46+D51+D56+D65+D69+D74+D78+D80</f>
        <v>1571.9714199999999</v>
      </c>
      <c r="E7" s="6">
        <f t="shared" ref="E7:Q7" si="0">E9+E13+E17+E19+E25+E29+E31+E35+E37+E41+E46+E51+E56+E65+E69+E74+E78+E80</f>
        <v>1889.5282</v>
      </c>
      <c r="F7" s="6">
        <f t="shared" si="0"/>
        <v>2543.3616299999999</v>
      </c>
      <c r="G7" s="6">
        <f t="shared" si="0"/>
        <v>2972.8780700000002</v>
      </c>
      <c r="H7" s="6">
        <f t="shared" si="0"/>
        <v>5436.8090500000008</v>
      </c>
      <c r="I7" s="6">
        <f t="shared" si="0"/>
        <v>5343.6835700000001</v>
      </c>
      <c r="J7" s="6">
        <f t="shared" si="0"/>
        <v>10651.33633</v>
      </c>
      <c r="K7" s="6">
        <f t="shared" si="0"/>
        <v>9271.9221400000006</v>
      </c>
      <c r="L7" s="6">
        <f t="shared" si="0"/>
        <v>11726.794</v>
      </c>
      <c r="M7" s="6">
        <f t="shared" si="0"/>
        <v>10557.828120000002</v>
      </c>
      <c r="N7" s="6">
        <f t="shared" si="0"/>
        <v>10228.783010000001</v>
      </c>
      <c r="O7" s="6">
        <f t="shared" si="0"/>
        <v>12501.56403</v>
      </c>
      <c r="P7" s="6">
        <f t="shared" si="0"/>
        <v>15382.871310000002</v>
      </c>
      <c r="Q7" s="7">
        <f t="shared" si="0"/>
        <v>10446.21082</v>
      </c>
    </row>
    <row r="8" spans="1:17">
      <c r="A8" s="354"/>
      <c r="B8" s="10"/>
      <c r="C8" s="10"/>
      <c r="D8" s="11"/>
      <c r="E8" s="11"/>
      <c r="F8" s="11"/>
      <c r="G8" s="11"/>
      <c r="H8" s="11"/>
      <c r="I8" s="11"/>
      <c r="J8" s="11"/>
      <c r="K8" s="11"/>
      <c r="L8" s="11"/>
      <c r="M8" s="11"/>
      <c r="N8" s="301"/>
      <c r="O8" s="90"/>
      <c r="P8" s="90"/>
      <c r="Q8" s="91"/>
    </row>
    <row r="9" spans="1:17">
      <c r="A9" s="355" t="s">
        <v>19</v>
      </c>
      <c r="B9" s="84"/>
      <c r="C9" s="17" t="s">
        <v>20</v>
      </c>
      <c r="D9" s="226">
        <f>SUM(D10:D11)</f>
        <v>0</v>
      </c>
      <c r="E9" s="226">
        <f t="shared" ref="E9:Q9" si="1">SUM(E10:E11)</f>
        <v>167.04499999999999</v>
      </c>
      <c r="F9" s="226">
        <f t="shared" si="1"/>
        <v>371.22528999999997</v>
      </c>
      <c r="G9" s="226">
        <f t="shared" si="1"/>
        <v>458.12493000000001</v>
      </c>
      <c r="H9" s="226">
        <f t="shared" si="1"/>
        <v>332.90481999999997</v>
      </c>
      <c r="I9" s="226">
        <f t="shared" si="1"/>
        <v>144.66844</v>
      </c>
      <c r="J9" s="226">
        <f t="shared" si="1"/>
        <v>487.22185999999999</v>
      </c>
      <c r="K9" s="226">
        <f t="shared" si="1"/>
        <v>410.11527999999998</v>
      </c>
      <c r="L9" s="226">
        <f t="shared" si="1"/>
        <v>585.21400000000006</v>
      </c>
      <c r="M9" s="226">
        <f t="shared" si="1"/>
        <v>1908.63429</v>
      </c>
      <c r="N9" s="226">
        <f t="shared" si="1"/>
        <v>1371.3462999999999</v>
      </c>
      <c r="O9" s="226">
        <f t="shared" si="1"/>
        <v>310.63321000000002</v>
      </c>
      <c r="P9" s="226">
        <f t="shared" si="1"/>
        <v>2505.4826699999999</v>
      </c>
      <c r="Q9" s="227">
        <f t="shared" si="1"/>
        <v>1155.3669299999999</v>
      </c>
    </row>
    <row r="10" spans="1:17">
      <c r="A10" s="354"/>
      <c r="B10" s="88" t="s">
        <v>21</v>
      </c>
      <c r="C10" s="21" t="s">
        <v>22</v>
      </c>
      <c r="D10" s="221"/>
      <c r="E10" s="221">
        <v>167.04499999999999</v>
      </c>
      <c r="F10" s="221">
        <v>371.22528999999997</v>
      </c>
      <c r="G10" s="221">
        <v>458.12493000000001</v>
      </c>
      <c r="H10" s="221">
        <v>332.90481999999997</v>
      </c>
      <c r="I10" s="221">
        <v>144.66844</v>
      </c>
      <c r="J10" s="221">
        <v>469.72185999999999</v>
      </c>
      <c r="K10" s="221">
        <v>410.11527999999998</v>
      </c>
      <c r="L10" s="221">
        <v>585.21400000000006</v>
      </c>
      <c r="M10" s="221">
        <v>1908.63429</v>
      </c>
      <c r="N10" s="221">
        <v>1351.3462999999999</v>
      </c>
      <c r="O10" s="221">
        <v>310.63321000000002</v>
      </c>
      <c r="P10" s="221">
        <v>2505.4826699999999</v>
      </c>
      <c r="Q10" s="222">
        <v>1155.3669299999999</v>
      </c>
    </row>
    <row r="11" spans="1:17">
      <c r="A11" s="354"/>
      <c r="B11" s="88" t="s">
        <v>23</v>
      </c>
      <c r="C11" s="10" t="s">
        <v>24</v>
      </c>
      <c r="D11" s="221"/>
      <c r="E11" s="221"/>
      <c r="F11" s="221"/>
      <c r="G11" s="221"/>
      <c r="H11" s="221"/>
      <c r="I11" s="221"/>
      <c r="J11" s="221">
        <v>17.5</v>
      </c>
      <c r="K11" s="221"/>
      <c r="L11" s="221"/>
      <c r="M11" s="221"/>
      <c r="N11" s="221">
        <v>20</v>
      </c>
      <c r="O11" s="221"/>
      <c r="P11" s="221"/>
      <c r="Q11" s="222"/>
    </row>
    <row r="12" spans="1:17">
      <c r="A12" s="354"/>
      <c r="B12" s="88"/>
      <c r="C12" s="21"/>
      <c r="D12" s="228"/>
      <c r="E12" s="228"/>
      <c r="F12" s="228"/>
      <c r="G12" s="228"/>
      <c r="H12" s="228"/>
      <c r="I12" s="228"/>
      <c r="J12" s="228"/>
      <c r="K12" s="228"/>
      <c r="L12" s="228"/>
      <c r="M12" s="228"/>
      <c r="N12" s="221"/>
      <c r="O12" s="221"/>
      <c r="P12" s="221"/>
      <c r="Q12" s="222"/>
    </row>
    <row r="13" spans="1:17">
      <c r="A13" s="355" t="s">
        <v>25</v>
      </c>
      <c r="B13" s="92"/>
      <c r="C13" s="17" t="s">
        <v>26</v>
      </c>
      <c r="D13" s="226">
        <f>SUM(D14:D15)</f>
        <v>13.70607</v>
      </c>
      <c r="E13" s="226">
        <f t="shared" ref="E13:Q13" si="2">SUM(E14:E15)</f>
        <v>84</v>
      </c>
      <c r="F13" s="226">
        <f t="shared" si="2"/>
        <v>158.15940000000001</v>
      </c>
      <c r="G13" s="226">
        <f t="shared" si="2"/>
        <v>103.91</v>
      </c>
      <c r="H13" s="226">
        <f t="shared" si="2"/>
        <v>217.38673</v>
      </c>
      <c r="I13" s="226">
        <f t="shared" si="2"/>
        <v>169.65112999999999</v>
      </c>
      <c r="J13" s="226">
        <f t="shared" si="2"/>
        <v>220.40189000000001</v>
      </c>
      <c r="K13" s="226">
        <f t="shared" si="2"/>
        <v>379.74900000000002</v>
      </c>
      <c r="L13" s="226">
        <f t="shared" si="2"/>
        <v>736.96400000000006</v>
      </c>
      <c r="M13" s="226">
        <f t="shared" si="2"/>
        <v>475.80052999999998</v>
      </c>
      <c r="N13" s="226">
        <f t="shared" si="2"/>
        <v>419.60174000000001</v>
      </c>
      <c r="O13" s="226">
        <f t="shared" si="2"/>
        <v>445.46872000000002</v>
      </c>
      <c r="P13" s="226">
        <f t="shared" si="2"/>
        <v>514.93705</v>
      </c>
      <c r="Q13" s="227">
        <f t="shared" si="2"/>
        <v>244.52567999999999</v>
      </c>
    </row>
    <row r="14" spans="1:17">
      <c r="A14" s="354"/>
      <c r="B14" s="88" t="s">
        <v>27</v>
      </c>
      <c r="C14" s="10" t="s">
        <v>28</v>
      </c>
      <c r="D14" s="221">
        <v>13.686500000000001</v>
      </c>
      <c r="E14" s="221">
        <v>84</v>
      </c>
      <c r="F14" s="221">
        <v>158.15940000000001</v>
      </c>
      <c r="G14" s="221">
        <v>103.91</v>
      </c>
      <c r="H14" s="221">
        <v>217.09067999999999</v>
      </c>
      <c r="I14" s="221">
        <v>169.25063</v>
      </c>
      <c r="J14" s="221">
        <v>212.50389000000001</v>
      </c>
      <c r="K14" s="221">
        <v>379.74900000000002</v>
      </c>
      <c r="L14" s="221">
        <v>736.96400000000006</v>
      </c>
      <c r="M14" s="221">
        <v>475.11052999999998</v>
      </c>
      <c r="N14" s="221">
        <v>419.60174000000001</v>
      </c>
      <c r="O14" s="221">
        <v>445.46872000000002</v>
      </c>
      <c r="P14" s="221">
        <v>514.61496999999997</v>
      </c>
      <c r="Q14" s="222">
        <v>244.10153</v>
      </c>
    </row>
    <row r="15" spans="1:17">
      <c r="A15" s="356"/>
      <c r="B15" s="88" t="s">
        <v>29</v>
      </c>
      <c r="C15" s="21" t="s">
        <v>30</v>
      </c>
      <c r="D15" s="221">
        <v>1.9570000000000001E-2</v>
      </c>
      <c r="E15" s="221"/>
      <c r="F15" s="221"/>
      <c r="G15" s="221"/>
      <c r="H15" s="221">
        <v>0.29604999999999998</v>
      </c>
      <c r="I15" s="221">
        <v>0.40050000000000002</v>
      </c>
      <c r="J15" s="221">
        <v>7.8979999999999997</v>
      </c>
      <c r="K15" s="221"/>
      <c r="L15" s="221"/>
      <c r="M15" s="221">
        <v>0.69</v>
      </c>
      <c r="N15" s="221"/>
      <c r="O15" s="221"/>
      <c r="P15" s="221">
        <v>0.32207999999999998</v>
      </c>
      <c r="Q15" s="222">
        <v>0.42415000000000003</v>
      </c>
    </row>
    <row r="16" spans="1:17">
      <c r="A16" s="356"/>
      <c r="B16" s="88"/>
      <c r="C16" s="21"/>
      <c r="D16" s="228"/>
      <c r="E16" s="228"/>
      <c r="F16" s="228"/>
      <c r="G16" s="228"/>
      <c r="H16" s="228"/>
      <c r="I16" s="228"/>
      <c r="J16" s="228"/>
      <c r="K16" s="228"/>
      <c r="L16" s="228"/>
      <c r="M16" s="228"/>
      <c r="N16" s="221"/>
      <c r="O16" s="221"/>
      <c r="P16" s="221"/>
      <c r="Q16" s="222"/>
    </row>
    <row r="17" spans="1:17">
      <c r="A17" s="356"/>
      <c r="B17" s="92" t="s">
        <v>31</v>
      </c>
      <c r="C17" s="27" t="s">
        <v>32</v>
      </c>
      <c r="D17" s="221">
        <v>0.33</v>
      </c>
      <c r="E17" s="221"/>
      <c r="F17" s="221">
        <v>2.2999999999999998</v>
      </c>
      <c r="G17" s="221">
        <v>18.38664</v>
      </c>
      <c r="H17" s="221">
        <v>111.25221000000001</v>
      </c>
      <c r="I17" s="221">
        <v>337.01985000000002</v>
      </c>
      <c r="J17" s="221">
        <v>577.36089000000004</v>
      </c>
      <c r="K17" s="221">
        <v>382.41199999999998</v>
      </c>
      <c r="L17" s="221">
        <v>656.43700000000001</v>
      </c>
      <c r="M17" s="221">
        <v>837.83793000000003</v>
      </c>
      <c r="N17" s="221">
        <v>485.75465000000003</v>
      </c>
      <c r="O17" s="221">
        <v>612.23171000000002</v>
      </c>
      <c r="P17" s="221">
        <v>360.68779999999998</v>
      </c>
      <c r="Q17" s="222">
        <v>231.46598</v>
      </c>
    </row>
    <row r="18" spans="1:17">
      <c r="A18" s="354"/>
      <c r="B18" s="88"/>
      <c r="C18" s="21"/>
      <c r="D18" s="228"/>
      <c r="E18" s="228"/>
      <c r="F18" s="228"/>
      <c r="G18" s="228"/>
      <c r="H18" s="228"/>
      <c r="I18" s="228"/>
      <c r="J18" s="228"/>
      <c r="K18" s="228"/>
      <c r="L18" s="228"/>
      <c r="M18" s="228"/>
      <c r="N18" s="221"/>
      <c r="O18" s="221"/>
      <c r="P18" s="221"/>
      <c r="Q18" s="222"/>
    </row>
    <row r="19" spans="1:17">
      <c r="A19" s="355" t="s">
        <v>33</v>
      </c>
      <c r="B19" s="84"/>
      <c r="C19" s="17" t="s">
        <v>34</v>
      </c>
      <c r="D19" s="226">
        <f>SUM(D20:D23)</f>
        <v>51.178420000000003</v>
      </c>
      <c r="E19" s="226">
        <f t="shared" ref="E19:Q19" si="3">SUM(E20:E23)</f>
        <v>28.640909999999998</v>
      </c>
      <c r="F19" s="226">
        <f t="shared" si="3"/>
        <v>63.321269999999998</v>
      </c>
      <c r="G19" s="226">
        <f t="shared" si="3"/>
        <v>61.811</v>
      </c>
      <c r="H19" s="226">
        <f t="shared" si="3"/>
        <v>211.19879</v>
      </c>
      <c r="I19" s="226">
        <f t="shared" si="3"/>
        <v>127.52019</v>
      </c>
      <c r="J19" s="226">
        <f t="shared" si="3"/>
        <v>202.99089000000001</v>
      </c>
      <c r="K19" s="226">
        <f t="shared" si="3"/>
        <v>500.67282</v>
      </c>
      <c r="L19" s="226">
        <f t="shared" si="3"/>
        <v>526.30100000000004</v>
      </c>
      <c r="M19" s="226">
        <f t="shared" si="3"/>
        <v>230.64721</v>
      </c>
      <c r="N19" s="226">
        <f t="shared" si="3"/>
        <v>163.48024000000001</v>
      </c>
      <c r="O19" s="226">
        <f t="shared" si="3"/>
        <v>1059.9631599999998</v>
      </c>
      <c r="P19" s="226">
        <f t="shared" si="3"/>
        <v>1550.9532399999998</v>
      </c>
      <c r="Q19" s="227">
        <f t="shared" si="3"/>
        <v>1275.75756</v>
      </c>
    </row>
    <row r="20" spans="1:17">
      <c r="A20" s="354"/>
      <c r="B20" s="88" t="s">
        <v>35</v>
      </c>
      <c r="C20" s="10" t="s">
        <v>36</v>
      </c>
      <c r="D20" s="221">
        <v>34.888420000000004</v>
      </c>
      <c r="E20" s="221">
        <v>24.538699999999999</v>
      </c>
      <c r="F20" s="221">
        <v>60.693640000000002</v>
      </c>
      <c r="G20" s="221">
        <v>61.811</v>
      </c>
      <c r="H20" s="221">
        <v>198.21879000000001</v>
      </c>
      <c r="I20" s="221">
        <v>120.04519000000001</v>
      </c>
      <c r="J20" s="221">
        <v>168.70638</v>
      </c>
      <c r="K20" s="221">
        <v>406.94349</v>
      </c>
      <c r="L20" s="221">
        <v>466.56200000000001</v>
      </c>
      <c r="M20" s="221">
        <v>155.63173</v>
      </c>
      <c r="N20" s="221">
        <v>163.48024000000001</v>
      </c>
      <c r="O20" s="221">
        <v>518.30715999999995</v>
      </c>
      <c r="P20" s="221">
        <v>998.68823999999995</v>
      </c>
      <c r="Q20" s="222">
        <v>431.81056000000001</v>
      </c>
    </row>
    <row r="21" spans="1:17">
      <c r="A21" s="354"/>
      <c r="B21" s="88" t="s">
        <v>37</v>
      </c>
      <c r="C21" s="21" t="s">
        <v>38</v>
      </c>
      <c r="D21" s="221"/>
      <c r="E21" s="221">
        <v>2.4022100000000002</v>
      </c>
      <c r="F21" s="221">
        <v>2.6276299999999999</v>
      </c>
      <c r="G21" s="221"/>
      <c r="H21" s="221">
        <v>12.98</v>
      </c>
      <c r="I21" s="221">
        <v>7.4749999999999996</v>
      </c>
      <c r="J21" s="221">
        <v>30.444510000000001</v>
      </c>
      <c r="K21" s="221">
        <v>93.729330000000004</v>
      </c>
      <c r="L21" s="221">
        <v>59.738999999999997</v>
      </c>
      <c r="M21" s="221">
        <v>72.185000000000002</v>
      </c>
      <c r="N21" s="221"/>
      <c r="O21" s="221">
        <v>541.07600000000002</v>
      </c>
      <c r="P21" s="221">
        <v>549.00099999999998</v>
      </c>
      <c r="Q21" s="222">
        <v>814.05200000000002</v>
      </c>
    </row>
    <row r="22" spans="1:17">
      <c r="A22" s="354"/>
      <c r="B22" s="88" t="s">
        <v>39</v>
      </c>
      <c r="C22" s="21" t="s">
        <v>40</v>
      </c>
      <c r="D22" s="221">
        <v>12.17</v>
      </c>
      <c r="E22" s="221">
        <v>1.7</v>
      </c>
      <c r="F22" s="221"/>
      <c r="G22" s="221"/>
      <c r="H22" s="221"/>
      <c r="I22" s="221"/>
      <c r="J22" s="221">
        <v>3.84</v>
      </c>
      <c r="K22" s="221"/>
      <c r="L22" s="221"/>
      <c r="M22" s="221">
        <v>2.8304800000000001</v>
      </c>
      <c r="N22" s="221"/>
      <c r="O22" s="221">
        <v>0.57999999999999996</v>
      </c>
      <c r="P22" s="221">
        <v>3.2639999999999998</v>
      </c>
      <c r="Q22" s="222">
        <v>4.1870000000000003</v>
      </c>
    </row>
    <row r="23" spans="1:17">
      <c r="A23" s="354"/>
      <c r="B23" s="88" t="s">
        <v>41</v>
      </c>
      <c r="C23" s="21" t="s">
        <v>42</v>
      </c>
      <c r="D23" s="221">
        <v>4.12</v>
      </c>
      <c r="E23" s="221"/>
      <c r="F23" s="221"/>
      <c r="G23" s="221"/>
      <c r="H23" s="221"/>
      <c r="I23" s="221"/>
      <c r="J23" s="221"/>
      <c r="K23" s="221"/>
      <c r="L23" s="221"/>
      <c r="M23" s="221"/>
      <c r="N23" s="221"/>
      <c r="O23" s="221"/>
      <c r="P23" s="221"/>
      <c r="Q23" s="222">
        <v>25.707999999999998</v>
      </c>
    </row>
    <row r="24" spans="1:17">
      <c r="A24" s="354"/>
      <c r="B24" s="88"/>
      <c r="C24" s="21"/>
      <c r="D24" s="228"/>
      <c r="E24" s="228"/>
      <c r="F24" s="228"/>
      <c r="G24" s="228"/>
      <c r="H24" s="228"/>
      <c r="I24" s="228"/>
      <c r="J24" s="228"/>
      <c r="K24" s="228"/>
      <c r="L24" s="228"/>
      <c r="M24" s="228"/>
      <c r="N24" s="221"/>
      <c r="O24" s="221"/>
      <c r="P24" s="221"/>
      <c r="Q24" s="222"/>
    </row>
    <row r="25" spans="1:17">
      <c r="A25" s="355" t="s">
        <v>43</v>
      </c>
      <c r="B25" s="92"/>
      <c r="C25" s="17" t="s">
        <v>44</v>
      </c>
      <c r="D25" s="226">
        <f>SUM(D26:D27)</f>
        <v>34.905840000000005</v>
      </c>
      <c r="E25" s="226">
        <f t="shared" ref="E25:Q25" si="4">SUM(E26:E27)</f>
        <v>47.407850000000003</v>
      </c>
      <c r="F25" s="226">
        <f t="shared" si="4"/>
        <v>55.391089999999998</v>
      </c>
      <c r="G25" s="226">
        <f t="shared" si="4"/>
        <v>276.05315999999999</v>
      </c>
      <c r="H25" s="226">
        <f t="shared" si="4"/>
        <v>394.34287</v>
      </c>
      <c r="I25" s="226">
        <f t="shared" si="4"/>
        <v>280.50193999999999</v>
      </c>
      <c r="J25" s="226">
        <f t="shared" si="4"/>
        <v>3573.3364999999999</v>
      </c>
      <c r="K25" s="226">
        <f t="shared" si="4"/>
        <v>628.76735000000008</v>
      </c>
      <c r="L25" s="226">
        <f t="shared" si="4"/>
        <v>908.36500000000001</v>
      </c>
      <c r="M25" s="226">
        <f t="shared" si="4"/>
        <v>437.58797000000004</v>
      </c>
      <c r="N25" s="226">
        <f t="shared" si="4"/>
        <v>435.96349000000004</v>
      </c>
      <c r="O25" s="226">
        <f t="shared" si="4"/>
        <v>512.94132999999999</v>
      </c>
      <c r="P25" s="226">
        <f t="shared" si="4"/>
        <v>402.05159000000003</v>
      </c>
      <c r="Q25" s="227">
        <f t="shared" si="4"/>
        <v>583.97694999999999</v>
      </c>
    </row>
    <row r="26" spans="1:17">
      <c r="A26" s="354"/>
      <c r="B26" s="88" t="s">
        <v>45</v>
      </c>
      <c r="C26" s="21" t="s">
        <v>46</v>
      </c>
      <c r="D26" s="221">
        <v>1.85</v>
      </c>
      <c r="E26" s="221"/>
      <c r="F26" s="221"/>
      <c r="G26" s="221">
        <v>71.683999999999997</v>
      </c>
      <c r="H26" s="221">
        <v>101.846</v>
      </c>
      <c r="I26" s="221">
        <v>90.488939999999999</v>
      </c>
      <c r="J26" s="221">
        <v>3402.0884999999998</v>
      </c>
      <c r="K26" s="221">
        <v>338.39935000000003</v>
      </c>
      <c r="L26" s="221">
        <v>238.09700000000001</v>
      </c>
      <c r="M26" s="221">
        <v>264.35701</v>
      </c>
      <c r="N26" s="221">
        <v>113.03149000000001</v>
      </c>
      <c r="O26" s="221">
        <v>245.14733000000001</v>
      </c>
      <c r="P26" s="221">
        <v>187.27659</v>
      </c>
      <c r="Q26" s="222">
        <v>294.45794999999998</v>
      </c>
    </row>
    <row r="27" spans="1:17">
      <c r="A27" s="354"/>
      <c r="B27" s="88" t="s">
        <v>47</v>
      </c>
      <c r="C27" s="10" t="s">
        <v>48</v>
      </c>
      <c r="D27" s="221">
        <v>33.055840000000003</v>
      </c>
      <c r="E27" s="221">
        <v>47.407850000000003</v>
      </c>
      <c r="F27" s="221">
        <v>55.391089999999998</v>
      </c>
      <c r="G27" s="221">
        <v>204.36915999999999</v>
      </c>
      <c r="H27" s="221">
        <v>292.49687</v>
      </c>
      <c r="I27" s="221">
        <v>190.01300000000001</v>
      </c>
      <c r="J27" s="221">
        <v>171.24799999999999</v>
      </c>
      <c r="K27" s="221">
        <v>290.36799999999999</v>
      </c>
      <c r="L27" s="221">
        <v>670.26800000000003</v>
      </c>
      <c r="M27" s="221">
        <v>173.23096000000001</v>
      </c>
      <c r="N27" s="221">
        <v>322.93200000000002</v>
      </c>
      <c r="O27" s="221">
        <v>267.79399999999998</v>
      </c>
      <c r="P27" s="221">
        <v>214.77500000000001</v>
      </c>
      <c r="Q27" s="222">
        <v>289.51900000000001</v>
      </c>
    </row>
    <row r="28" spans="1:17">
      <c r="A28" s="354"/>
      <c r="B28" s="88"/>
      <c r="C28" s="21"/>
      <c r="D28" s="228"/>
      <c r="E28" s="228"/>
      <c r="F28" s="228"/>
      <c r="G28" s="228"/>
      <c r="H28" s="228"/>
      <c r="I28" s="228"/>
      <c r="J28" s="228"/>
      <c r="K28" s="228"/>
      <c r="L28" s="228"/>
      <c r="M28" s="228"/>
      <c r="N28" s="221"/>
      <c r="O28" s="221"/>
      <c r="P28" s="221"/>
      <c r="Q28" s="222"/>
    </row>
    <row r="29" spans="1:17">
      <c r="A29" s="355"/>
      <c r="B29" s="92" t="s">
        <v>49</v>
      </c>
      <c r="C29" s="17" t="s">
        <v>50</v>
      </c>
      <c r="D29" s="224">
        <v>5.0069800000000004</v>
      </c>
      <c r="E29" s="224">
        <v>6.9500599999999997</v>
      </c>
      <c r="F29" s="224">
        <v>24.662610000000001</v>
      </c>
      <c r="G29" s="224">
        <v>12.755140000000001</v>
      </c>
      <c r="H29" s="224">
        <v>36.331040000000002</v>
      </c>
      <c r="I29" s="224">
        <v>137.05407</v>
      </c>
      <c r="J29" s="224">
        <v>379.54063000000002</v>
      </c>
      <c r="K29" s="224">
        <v>305.82252999999997</v>
      </c>
      <c r="L29" s="224">
        <v>767.34799999999996</v>
      </c>
      <c r="M29" s="224">
        <v>439.83661000000001</v>
      </c>
      <c r="N29" s="224">
        <v>764.80511000000001</v>
      </c>
      <c r="O29" s="224">
        <v>1375.3124399999999</v>
      </c>
      <c r="P29" s="224">
        <v>1607.5978399999999</v>
      </c>
      <c r="Q29" s="225">
        <v>1304.7470000000001</v>
      </c>
    </row>
    <row r="30" spans="1:17">
      <c r="A30" s="355"/>
      <c r="B30" s="92"/>
      <c r="C30" s="17"/>
      <c r="D30" s="226"/>
      <c r="E30" s="226"/>
      <c r="F30" s="226"/>
      <c r="G30" s="226"/>
      <c r="H30" s="226"/>
      <c r="I30" s="226"/>
      <c r="J30" s="226"/>
      <c r="K30" s="226"/>
      <c r="L30" s="226"/>
      <c r="M30" s="226"/>
      <c r="N30" s="221"/>
      <c r="O30" s="221"/>
      <c r="P30" s="221"/>
      <c r="Q30" s="222"/>
    </row>
    <row r="31" spans="1:17">
      <c r="A31" s="355" t="s">
        <v>51</v>
      </c>
      <c r="B31" s="37"/>
      <c r="C31" s="27" t="s">
        <v>52</v>
      </c>
      <c r="D31" s="226">
        <f>SUM(D32:D33)</f>
        <v>13.434999999999999</v>
      </c>
      <c r="E31" s="226">
        <f t="shared" ref="E31:Q31" si="5">SUM(E32:E33)</f>
        <v>18.075690000000002</v>
      </c>
      <c r="F31" s="226">
        <f t="shared" si="5"/>
        <v>15.258189999999999</v>
      </c>
      <c r="G31" s="226">
        <f t="shared" si="5"/>
        <v>31.374289999999998</v>
      </c>
      <c r="H31" s="226">
        <f t="shared" si="5"/>
        <v>69.522899999999993</v>
      </c>
      <c r="I31" s="226">
        <f t="shared" si="5"/>
        <v>97.995539999999991</v>
      </c>
      <c r="J31" s="226">
        <f t="shared" si="5"/>
        <v>86.112940000000009</v>
      </c>
      <c r="K31" s="226">
        <f t="shared" si="5"/>
        <v>234.4014</v>
      </c>
      <c r="L31" s="226">
        <f t="shared" si="5"/>
        <v>158.089</v>
      </c>
      <c r="M31" s="226">
        <f t="shared" si="5"/>
        <v>87.795000000000002</v>
      </c>
      <c r="N31" s="226">
        <f t="shared" si="5"/>
        <v>104.6447</v>
      </c>
      <c r="O31" s="226">
        <f t="shared" si="5"/>
        <v>61.299329999999998</v>
      </c>
      <c r="P31" s="226">
        <f t="shared" si="5"/>
        <v>266.21899999999999</v>
      </c>
      <c r="Q31" s="227">
        <f t="shared" si="5"/>
        <v>54.268100000000004</v>
      </c>
    </row>
    <row r="32" spans="1:17">
      <c r="A32" s="357"/>
      <c r="B32" s="88" t="s">
        <v>53</v>
      </c>
      <c r="C32" s="21" t="s">
        <v>54</v>
      </c>
      <c r="D32" s="221">
        <v>8.2289999999999992</v>
      </c>
      <c r="E32" s="221">
        <v>12.88475</v>
      </c>
      <c r="F32" s="221">
        <v>9.5565899999999999</v>
      </c>
      <c r="G32" s="221">
        <v>19.318549999999998</v>
      </c>
      <c r="H32" s="221">
        <v>51.72186</v>
      </c>
      <c r="I32" s="221">
        <v>72.976299999999995</v>
      </c>
      <c r="J32" s="221">
        <v>79.48</v>
      </c>
      <c r="K32" s="221">
        <v>224.01859999999999</v>
      </c>
      <c r="L32" s="221">
        <v>147.60400000000001</v>
      </c>
      <c r="M32" s="221">
        <v>78.873000000000005</v>
      </c>
      <c r="N32" s="221">
        <v>92.044700000000006</v>
      </c>
      <c r="O32" s="221">
        <v>60.389330000000001</v>
      </c>
      <c r="P32" s="221">
        <v>265.46899999999999</v>
      </c>
      <c r="Q32" s="222">
        <v>51.988100000000003</v>
      </c>
    </row>
    <row r="33" spans="1:17">
      <c r="A33" s="357"/>
      <c r="B33" s="88" t="s">
        <v>55</v>
      </c>
      <c r="C33" s="21" t="s">
        <v>56</v>
      </c>
      <c r="D33" s="221">
        <v>5.2060000000000004</v>
      </c>
      <c r="E33" s="221">
        <v>5.1909400000000003</v>
      </c>
      <c r="F33" s="221">
        <v>5.7016</v>
      </c>
      <c r="G33" s="221">
        <v>12.05574</v>
      </c>
      <c r="H33" s="221">
        <v>17.80104</v>
      </c>
      <c r="I33" s="221">
        <v>25.01924</v>
      </c>
      <c r="J33" s="221">
        <v>6.6329399999999996</v>
      </c>
      <c r="K33" s="221">
        <v>10.3828</v>
      </c>
      <c r="L33" s="221">
        <v>10.484999999999999</v>
      </c>
      <c r="M33" s="221">
        <v>8.9220000000000006</v>
      </c>
      <c r="N33" s="221">
        <v>12.6</v>
      </c>
      <c r="O33" s="221">
        <v>0.91</v>
      </c>
      <c r="P33" s="221">
        <v>0.75</v>
      </c>
      <c r="Q33" s="222">
        <v>2.2799999999999998</v>
      </c>
    </row>
    <row r="34" spans="1:17">
      <c r="A34" s="355"/>
      <c r="B34" s="92"/>
      <c r="C34" s="17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1"/>
      <c r="O34" s="221"/>
      <c r="P34" s="221"/>
      <c r="Q34" s="222"/>
    </row>
    <row r="35" spans="1:17" ht="15" customHeight="1">
      <c r="A35" s="355"/>
      <c r="B35" s="92" t="s">
        <v>57</v>
      </c>
      <c r="C35" s="27" t="s">
        <v>58</v>
      </c>
      <c r="D35" s="221"/>
      <c r="E35" s="221"/>
      <c r="F35" s="221">
        <v>10.456160000000001</v>
      </c>
      <c r="G35" s="221">
        <v>5.3969899999999997</v>
      </c>
      <c r="H35" s="221">
        <v>28.158729999999998</v>
      </c>
      <c r="I35" s="221">
        <v>37.868600000000001</v>
      </c>
      <c r="J35" s="221">
        <v>62.330669999999998</v>
      </c>
      <c r="K35" s="221">
        <v>66.994929999999997</v>
      </c>
      <c r="L35" s="221">
        <v>106.664</v>
      </c>
      <c r="M35" s="221">
        <v>47.623620000000003</v>
      </c>
      <c r="N35" s="221">
        <v>53.118079999999999</v>
      </c>
      <c r="O35" s="221">
        <v>40.312989999999999</v>
      </c>
      <c r="P35" s="221">
        <v>61.142409999999998</v>
      </c>
      <c r="Q35" s="222">
        <v>47.39</v>
      </c>
    </row>
    <row r="36" spans="1:17">
      <c r="A36" s="355"/>
      <c r="B36" s="92"/>
      <c r="C36" s="17"/>
      <c r="D36" s="226"/>
      <c r="E36" s="226"/>
      <c r="F36" s="226"/>
      <c r="G36" s="226"/>
      <c r="H36" s="226"/>
      <c r="I36" s="226"/>
      <c r="J36" s="226"/>
      <c r="K36" s="226"/>
      <c r="L36" s="226"/>
      <c r="M36" s="226"/>
      <c r="N36" s="221"/>
      <c r="O36" s="221"/>
      <c r="P36" s="221"/>
      <c r="Q36" s="222"/>
    </row>
    <row r="37" spans="1:17">
      <c r="A37" s="355" t="s">
        <v>59</v>
      </c>
      <c r="B37" s="92"/>
      <c r="C37" s="17" t="s">
        <v>60</v>
      </c>
      <c r="D37" s="226">
        <f>SUM(D38:D39)</f>
        <v>0.86</v>
      </c>
      <c r="E37" s="226">
        <f t="shared" ref="E37:Q37" si="6">SUM(E38:E39)</f>
        <v>10.14615</v>
      </c>
      <c r="F37" s="226">
        <f t="shared" si="6"/>
        <v>12.76727</v>
      </c>
      <c r="G37" s="226">
        <f t="shared" si="6"/>
        <v>19.89057</v>
      </c>
      <c r="H37" s="226">
        <f t="shared" si="6"/>
        <v>40.876959999999997</v>
      </c>
      <c r="I37" s="226">
        <f t="shared" si="6"/>
        <v>29.93751</v>
      </c>
      <c r="J37" s="226">
        <f t="shared" si="6"/>
        <v>125.60541000000001</v>
      </c>
      <c r="K37" s="226">
        <f t="shared" si="6"/>
        <v>94.660799999999995</v>
      </c>
      <c r="L37" s="226">
        <f t="shared" si="6"/>
        <v>104.358</v>
      </c>
      <c r="M37" s="226">
        <f t="shared" si="6"/>
        <v>189.47516999999999</v>
      </c>
      <c r="N37" s="226">
        <f t="shared" si="6"/>
        <v>400.74696</v>
      </c>
      <c r="O37" s="226">
        <f t="shared" si="6"/>
        <v>126.74119</v>
      </c>
      <c r="P37" s="226">
        <f t="shared" si="6"/>
        <v>237.97419000000002</v>
      </c>
      <c r="Q37" s="227">
        <f t="shared" si="6"/>
        <v>161.99443000000002</v>
      </c>
    </row>
    <row r="38" spans="1:17">
      <c r="A38" s="357"/>
      <c r="B38" s="88" t="s">
        <v>61</v>
      </c>
      <c r="C38" s="21" t="s">
        <v>62</v>
      </c>
      <c r="D38" s="221">
        <v>0.86</v>
      </c>
      <c r="E38" s="221">
        <v>10.14615</v>
      </c>
      <c r="F38" s="221">
        <v>11.635949999999999</v>
      </c>
      <c r="G38" s="221">
        <v>19.39057</v>
      </c>
      <c r="H38" s="221">
        <v>35.562959999999997</v>
      </c>
      <c r="I38" s="221">
        <v>22.18751</v>
      </c>
      <c r="J38" s="221">
        <v>124.88741</v>
      </c>
      <c r="K38" s="221">
        <v>90.490799999999993</v>
      </c>
      <c r="L38" s="221">
        <v>98.210999999999999</v>
      </c>
      <c r="M38" s="221">
        <v>161.64164</v>
      </c>
      <c r="N38" s="221">
        <v>323.24889999999999</v>
      </c>
      <c r="O38" s="221">
        <v>98.936000000000007</v>
      </c>
      <c r="P38" s="221">
        <v>101.22758</v>
      </c>
      <c r="Q38" s="222">
        <v>55.414000000000001</v>
      </c>
    </row>
    <row r="39" spans="1:17">
      <c r="A39" s="357"/>
      <c r="B39" s="88" t="s">
        <v>63</v>
      </c>
      <c r="C39" s="21" t="s">
        <v>64</v>
      </c>
      <c r="D39" s="221"/>
      <c r="E39" s="221"/>
      <c r="F39" s="221">
        <v>1.1313200000000001</v>
      </c>
      <c r="G39" s="221">
        <v>0.5</v>
      </c>
      <c r="H39" s="221">
        <v>5.3140000000000001</v>
      </c>
      <c r="I39" s="221">
        <v>7.75</v>
      </c>
      <c r="J39" s="221">
        <v>0.71799999999999997</v>
      </c>
      <c r="K39" s="221">
        <v>4.17</v>
      </c>
      <c r="L39" s="221">
        <v>6.1470000000000002</v>
      </c>
      <c r="M39" s="221">
        <v>27.83353</v>
      </c>
      <c r="N39" s="221">
        <v>77.498059999999995</v>
      </c>
      <c r="O39" s="221">
        <v>27.80519</v>
      </c>
      <c r="P39" s="221">
        <v>136.74661</v>
      </c>
      <c r="Q39" s="222">
        <v>106.58043000000001</v>
      </c>
    </row>
    <row r="40" spans="1:17">
      <c r="A40" s="357"/>
      <c r="B40" s="88"/>
      <c r="C40" s="21"/>
      <c r="D40" s="228"/>
      <c r="E40" s="228"/>
      <c r="F40" s="228"/>
      <c r="G40" s="228"/>
      <c r="H40" s="228"/>
      <c r="I40" s="228"/>
      <c r="J40" s="228"/>
      <c r="K40" s="228"/>
      <c r="L40" s="228"/>
      <c r="M40" s="228"/>
      <c r="N40" s="221"/>
      <c r="O40" s="221"/>
      <c r="P40" s="221"/>
      <c r="Q40" s="222"/>
    </row>
    <row r="41" spans="1:17">
      <c r="A41" s="355" t="s">
        <v>65</v>
      </c>
      <c r="B41" s="88"/>
      <c r="C41" s="27" t="s">
        <v>66</v>
      </c>
      <c r="D41" s="226">
        <f>SUM(D42:D44)</f>
        <v>0.873</v>
      </c>
      <c r="E41" s="226">
        <f t="shared" ref="E41:Q41" si="7">SUM(E42:E44)</f>
        <v>0</v>
      </c>
      <c r="F41" s="226">
        <f t="shared" si="7"/>
        <v>15.391960000000001</v>
      </c>
      <c r="G41" s="226">
        <f t="shared" si="7"/>
        <v>10.530000000000001</v>
      </c>
      <c r="H41" s="226">
        <f t="shared" si="7"/>
        <v>31.297340000000002</v>
      </c>
      <c r="I41" s="226">
        <f t="shared" si="7"/>
        <v>10.34714</v>
      </c>
      <c r="J41" s="226">
        <f t="shared" si="7"/>
        <v>21.29</v>
      </c>
      <c r="K41" s="226">
        <f t="shared" si="7"/>
        <v>6.8223400000000005</v>
      </c>
      <c r="L41" s="226">
        <f t="shared" si="7"/>
        <v>15.151</v>
      </c>
      <c r="M41" s="226">
        <f t="shared" si="7"/>
        <v>41.479839999999996</v>
      </c>
      <c r="N41" s="226">
        <f t="shared" si="7"/>
        <v>57.4786</v>
      </c>
      <c r="O41" s="226">
        <f t="shared" si="7"/>
        <v>67.821560000000005</v>
      </c>
      <c r="P41" s="226">
        <f t="shared" si="7"/>
        <v>147.37995000000001</v>
      </c>
      <c r="Q41" s="227">
        <f t="shared" si="7"/>
        <v>163.02427</v>
      </c>
    </row>
    <row r="42" spans="1:17">
      <c r="A42" s="357"/>
      <c r="B42" s="98" t="s">
        <v>67</v>
      </c>
      <c r="C42" s="21" t="s">
        <v>68</v>
      </c>
      <c r="D42" s="221">
        <v>0.873</v>
      </c>
      <c r="E42" s="221"/>
      <c r="F42" s="221">
        <v>5.49369</v>
      </c>
      <c r="G42" s="221">
        <v>1.01</v>
      </c>
      <c r="H42" s="221">
        <v>11.695460000000001</v>
      </c>
      <c r="I42" s="221">
        <v>10.339639999999999</v>
      </c>
      <c r="J42" s="221">
        <v>11.1</v>
      </c>
      <c r="K42" s="221">
        <v>6.32</v>
      </c>
      <c r="L42" s="221">
        <v>9.0649999999999995</v>
      </c>
      <c r="M42" s="221">
        <v>15.29964</v>
      </c>
      <c r="N42" s="221">
        <v>12.472</v>
      </c>
      <c r="O42" s="221">
        <v>16.57</v>
      </c>
      <c r="P42" s="221">
        <v>5.53</v>
      </c>
      <c r="Q42" s="222">
        <v>5.5359999999999996</v>
      </c>
    </row>
    <row r="43" spans="1:17">
      <c r="A43" s="357"/>
      <c r="B43" s="88" t="s">
        <v>69</v>
      </c>
      <c r="C43" s="33" t="s">
        <v>70</v>
      </c>
      <c r="D43" s="221">
        <v>0</v>
      </c>
      <c r="E43" s="221">
        <v>0</v>
      </c>
      <c r="F43" s="221">
        <v>0</v>
      </c>
      <c r="G43" s="221">
        <v>8.1850000000000005</v>
      </c>
      <c r="H43" s="221">
        <v>19.601880000000001</v>
      </c>
      <c r="I43" s="221">
        <v>7.4999999999999997E-3</v>
      </c>
      <c r="J43" s="221">
        <v>9.24</v>
      </c>
      <c r="K43" s="221">
        <v>0.50234000000000001</v>
      </c>
      <c r="L43" s="221">
        <v>6.0860000000000003</v>
      </c>
      <c r="M43" s="221">
        <v>25.180199999999999</v>
      </c>
      <c r="N43" s="221">
        <v>44.29571</v>
      </c>
      <c r="O43" s="221">
        <v>51.251559999999998</v>
      </c>
      <c r="P43" s="221">
        <v>87.570940000000007</v>
      </c>
      <c r="Q43" s="222">
        <v>119.12227</v>
      </c>
    </row>
    <row r="44" spans="1:17">
      <c r="A44" s="357"/>
      <c r="B44" s="21" t="s">
        <v>71</v>
      </c>
      <c r="C44" s="21" t="s">
        <v>72</v>
      </c>
      <c r="D44" s="221"/>
      <c r="E44" s="221"/>
      <c r="F44" s="221">
        <v>9.8982700000000001</v>
      </c>
      <c r="G44" s="221">
        <v>1.335</v>
      </c>
      <c r="H44" s="221"/>
      <c r="I44" s="221"/>
      <c r="J44" s="221">
        <v>0.95</v>
      </c>
      <c r="K44" s="221"/>
      <c r="L44" s="221"/>
      <c r="M44" s="221">
        <v>1</v>
      </c>
      <c r="N44" s="221">
        <v>0.71089000000000002</v>
      </c>
      <c r="O44" s="221"/>
      <c r="P44" s="221">
        <v>54.27901</v>
      </c>
      <c r="Q44" s="222">
        <v>38.366</v>
      </c>
    </row>
    <row r="45" spans="1:17">
      <c r="A45" s="357"/>
      <c r="B45" s="21"/>
      <c r="C45" s="21"/>
      <c r="D45" s="228"/>
      <c r="E45" s="228"/>
      <c r="F45" s="228"/>
      <c r="G45" s="228"/>
      <c r="H45" s="228"/>
      <c r="I45" s="228"/>
      <c r="J45" s="228"/>
      <c r="K45" s="228"/>
      <c r="L45" s="228"/>
      <c r="M45" s="228"/>
      <c r="N45" s="221"/>
      <c r="O45" s="221"/>
      <c r="P45" s="221"/>
      <c r="Q45" s="222"/>
    </row>
    <row r="46" spans="1:17">
      <c r="A46" s="355" t="s">
        <v>73</v>
      </c>
      <c r="B46" s="37"/>
      <c r="C46" s="17" t="s">
        <v>74</v>
      </c>
      <c r="D46" s="226">
        <f>SUM(D47:D49)</f>
        <v>80.432119999999998</v>
      </c>
      <c r="E46" s="226">
        <f t="shared" ref="E46:Q46" si="8">SUM(E47:E49)</f>
        <v>36.597000000000001</v>
      </c>
      <c r="F46" s="226">
        <f t="shared" si="8"/>
        <v>120.04622999999999</v>
      </c>
      <c r="G46" s="226">
        <f t="shared" si="8"/>
        <v>170.00071</v>
      </c>
      <c r="H46" s="226">
        <f t="shared" si="8"/>
        <v>373.21883999999994</v>
      </c>
      <c r="I46" s="226">
        <f t="shared" si="8"/>
        <v>285.88935999999995</v>
      </c>
      <c r="J46" s="226">
        <f t="shared" si="8"/>
        <v>288.66223000000002</v>
      </c>
      <c r="K46" s="226">
        <f t="shared" si="8"/>
        <v>450.13569000000001</v>
      </c>
      <c r="L46" s="226">
        <f t="shared" si="8"/>
        <v>518.96299999999997</v>
      </c>
      <c r="M46" s="226">
        <f t="shared" si="8"/>
        <v>586.01338999999996</v>
      </c>
      <c r="N46" s="226">
        <f t="shared" si="8"/>
        <v>438.29882000000003</v>
      </c>
      <c r="O46" s="226">
        <f t="shared" si="8"/>
        <v>671.49974999999995</v>
      </c>
      <c r="P46" s="226">
        <f t="shared" si="8"/>
        <v>620.05734999999993</v>
      </c>
      <c r="Q46" s="227">
        <f t="shared" si="8"/>
        <v>489.10799000000003</v>
      </c>
    </row>
    <row r="47" spans="1:17">
      <c r="A47" s="356"/>
      <c r="B47" s="88" t="s">
        <v>75</v>
      </c>
      <c r="C47" s="21" t="s">
        <v>76</v>
      </c>
      <c r="D47" s="221">
        <v>46.449829999999999</v>
      </c>
      <c r="E47" s="221">
        <v>36.597000000000001</v>
      </c>
      <c r="F47" s="221">
        <v>113.70626</v>
      </c>
      <c r="G47" s="221">
        <v>167.53399999999999</v>
      </c>
      <c r="H47" s="221">
        <v>371.81817999999998</v>
      </c>
      <c r="I47" s="221">
        <v>285.15357999999998</v>
      </c>
      <c r="J47" s="221">
        <v>287.42079000000001</v>
      </c>
      <c r="K47" s="221">
        <v>434.84640000000002</v>
      </c>
      <c r="L47" s="221">
        <v>502.16399999999999</v>
      </c>
      <c r="M47" s="221">
        <v>362.72449999999998</v>
      </c>
      <c r="N47" s="221">
        <v>433.73835000000003</v>
      </c>
      <c r="O47" s="221">
        <v>666.04283999999996</v>
      </c>
      <c r="P47" s="221">
        <v>609.34527000000003</v>
      </c>
      <c r="Q47" s="222">
        <v>476.93216000000001</v>
      </c>
    </row>
    <row r="48" spans="1:17">
      <c r="A48" s="354"/>
      <c r="B48" s="88" t="s">
        <v>77</v>
      </c>
      <c r="C48" s="21" t="s">
        <v>78</v>
      </c>
      <c r="D48" s="221">
        <v>33.972000000000001</v>
      </c>
      <c r="E48" s="221"/>
      <c r="F48" s="221">
        <v>5.4829699999999999</v>
      </c>
      <c r="G48" s="221">
        <v>8.2500000000000004E-2</v>
      </c>
      <c r="H48" s="221">
        <v>0.49580000000000002</v>
      </c>
      <c r="I48" s="221">
        <v>0.69099999999999995</v>
      </c>
      <c r="J48" s="221">
        <v>1.1632199999999999</v>
      </c>
      <c r="K48" s="221">
        <v>13.36131</v>
      </c>
      <c r="L48" s="221">
        <v>16.707999999999998</v>
      </c>
      <c r="M48" s="221">
        <v>218.82633999999999</v>
      </c>
      <c r="N48" s="221">
        <v>4.24</v>
      </c>
      <c r="O48" s="221">
        <v>5.0161300000000004</v>
      </c>
      <c r="P48" s="221">
        <v>7.6353299999999997</v>
      </c>
      <c r="Q48" s="222">
        <v>10.154109999999999</v>
      </c>
    </row>
    <row r="49" spans="1:17">
      <c r="A49" s="354"/>
      <c r="B49" s="10" t="s">
        <v>79</v>
      </c>
      <c r="C49" s="10" t="s">
        <v>80</v>
      </c>
      <c r="D49" s="221">
        <v>1.0290000000000001E-2</v>
      </c>
      <c r="E49" s="221"/>
      <c r="F49" s="221">
        <v>0.85699999999999998</v>
      </c>
      <c r="G49" s="221">
        <v>2.3842099999999999</v>
      </c>
      <c r="H49" s="221">
        <v>0.90486</v>
      </c>
      <c r="I49" s="221">
        <v>4.478E-2</v>
      </c>
      <c r="J49" s="221">
        <v>7.8219999999999998E-2</v>
      </c>
      <c r="K49" s="221">
        <v>1.92798</v>
      </c>
      <c r="L49" s="221">
        <v>9.0999999999999998E-2</v>
      </c>
      <c r="M49" s="221">
        <v>4.4625500000000002</v>
      </c>
      <c r="N49" s="221">
        <v>0.32046999999999998</v>
      </c>
      <c r="O49" s="221">
        <v>0.44078000000000001</v>
      </c>
      <c r="P49" s="221">
        <v>3.0767500000000001</v>
      </c>
      <c r="Q49" s="222">
        <v>2.0217200000000002</v>
      </c>
    </row>
    <row r="50" spans="1:17">
      <c r="A50" s="355"/>
      <c r="B50" s="92"/>
      <c r="C50" s="35"/>
      <c r="D50" s="226"/>
      <c r="E50" s="226"/>
      <c r="F50" s="226"/>
      <c r="G50" s="226"/>
      <c r="H50" s="226"/>
      <c r="I50" s="226"/>
      <c r="J50" s="226"/>
      <c r="K50" s="226"/>
      <c r="L50" s="226"/>
      <c r="M50" s="226"/>
      <c r="N50" s="221"/>
      <c r="O50" s="221"/>
      <c r="P50" s="221"/>
      <c r="Q50" s="222"/>
    </row>
    <row r="51" spans="1:17">
      <c r="A51" s="358" t="s">
        <v>81</v>
      </c>
      <c r="B51" s="10"/>
      <c r="C51" s="37" t="s">
        <v>82</v>
      </c>
      <c r="D51" s="226">
        <f>SUM(D52:D54)</f>
        <v>35.323009999999996</v>
      </c>
      <c r="E51" s="226">
        <f t="shared" ref="E51:Q51" si="9">SUM(E52:E54)</f>
        <v>18.002359999999999</v>
      </c>
      <c r="F51" s="226">
        <f t="shared" si="9"/>
        <v>5.9609300000000003</v>
      </c>
      <c r="G51" s="226">
        <f t="shared" si="9"/>
        <v>15.949770000000001</v>
      </c>
      <c r="H51" s="226">
        <f t="shared" si="9"/>
        <v>35.073149999999998</v>
      </c>
      <c r="I51" s="226">
        <f t="shared" si="9"/>
        <v>25.656110000000002</v>
      </c>
      <c r="J51" s="226">
        <f t="shared" si="9"/>
        <v>8.0495599999999996</v>
      </c>
      <c r="K51" s="226">
        <f t="shared" si="9"/>
        <v>37.192369999999997</v>
      </c>
      <c r="L51" s="226">
        <f t="shared" si="9"/>
        <v>47.719000000000001</v>
      </c>
      <c r="M51" s="226">
        <f t="shared" si="9"/>
        <v>30.718789999999998</v>
      </c>
      <c r="N51" s="226">
        <f t="shared" si="9"/>
        <v>42.578339999999997</v>
      </c>
      <c r="O51" s="226">
        <f t="shared" si="9"/>
        <v>61.709479999999999</v>
      </c>
      <c r="P51" s="226">
        <f t="shared" si="9"/>
        <v>33.377179999999996</v>
      </c>
      <c r="Q51" s="227">
        <f t="shared" si="9"/>
        <v>59.38785</v>
      </c>
    </row>
    <row r="52" spans="1:17">
      <c r="A52" s="357"/>
      <c r="B52" s="10" t="s">
        <v>83</v>
      </c>
      <c r="C52" s="10" t="s">
        <v>84</v>
      </c>
      <c r="D52" s="221"/>
      <c r="E52" s="221"/>
      <c r="F52" s="221">
        <v>2.4645800000000002</v>
      </c>
      <c r="G52" s="221">
        <v>5.9549799999999999</v>
      </c>
      <c r="H52" s="221">
        <v>1.86568</v>
      </c>
      <c r="I52" s="221"/>
      <c r="J52" s="221">
        <v>1.4</v>
      </c>
      <c r="K52" s="221">
        <v>1</v>
      </c>
      <c r="L52" s="221">
        <v>4</v>
      </c>
      <c r="M52" s="221">
        <v>7.8877899999999999</v>
      </c>
      <c r="N52" s="221">
        <v>20.10136</v>
      </c>
      <c r="O52" s="221"/>
      <c r="P52" s="221">
        <v>15.164999999999999</v>
      </c>
      <c r="Q52" s="222"/>
    </row>
    <row r="53" spans="1:17">
      <c r="A53" s="357"/>
      <c r="B53" s="10" t="s">
        <v>85</v>
      </c>
      <c r="C53" s="10" t="s">
        <v>86</v>
      </c>
      <c r="D53" s="221">
        <v>35.323009999999996</v>
      </c>
      <c r="E53" s="221">
        <v>18.002359999999999</v>
      </c>
      <c r="F53" s="221">
        <v>3.4963500000000001</v>
      </c>
      <c r="G53" s="221">
        <v>9.9947900000000001</v>
      </c>
      <c r="H53" s="221">
        <v>33.115000000000002</v>
      </c>
      <c r="I53" s="221">
        <v>25.656110000000002</v>
      </c>
      <c r="J53" s="221">
        <v>6.6495600000000001</v>
      </c>
      <c r="K53" s="221">
        <v>35.777549999999998</v>
      </c>
      <c r="L53" s="221">
        <v>43.719000000000001</v>
      </c>
      <c r="M53" s="221">
        <v>22.831</v>
      </c>
      <c r="N53" s="221">
        <v>22.476980000000001</v>
      </c>
      <c r="O53" s="221">
        <v>61.709479999999999</v>
      </c>
      <c r="P53" s="221">
        <v>18.21218</v>
      </c>
      <c r="Q53" s="222">
        <v>59.38785</v>
      </c>
    </row>
    <row r="54" spans="1:17">
      <c r="A54" s="359"/>
      <c r="B54" s="10"/>
      <c r="C54" s="10" t="s">
        <v>87</v>
      </c>
      <c r="D54" s="360">
        <v>0</v>
      </c>
      <c r="E54" s="360">
        <v>0</v>
      </c>
      <c r="F54" s="360">
        <v>0</v>
      </c>
      <c r="G54" s="360">
        <v>0</v>
      </c>
      <c r="H54" s="360">
        <v>9.2469999999999997E-2</v>
      </c>
      <c r="I54" s="360">
        <v>0</v>
      </c>
      <c r="J54" s="360">
        <v>0</v>
      </c>
      <c r="K54" s="360">
        <v>0.41482000000000002</v>
      </c>
      <c r="L54" s="360">
        <v>0</v>
      </c>
      <c r="M54" s="360">
        <v>0</v>
      </c>
      <c r="N54" s="360">
        <v>0</v>
      </c>
      <c r="O54" s="360">
        <v>0</v>
      </c>
      <c r="P54" s="360">
        <v>0</v>
      </c>
      <c r="Q54" s="361">
        <v>0</v>
      </c>
    </row>
    <row r="55" spans="1:17">
      <c r="A55" s="357"/>
      <c r="B55" s="88"/>
      <c r="C55" s="21"/>
      <c r="D55" s="228"/>
      <c r="E55" s="228"/>
      <c r="F55" s="228"/>
      <c r="G55" s="228"/>
      <c r="H55" s="228"/>
      <c r="I55" s="228"/>
      <c r="J55" s="228"/>
      <c r="K55" s="228"/>
      <c r="L55" s="228"/>
      <c r="M55" s="228"/>
      <c r="N55" s="221"/>
      <c r="O55" s="221"/>
      <c r="P55" s="221"/>
      <c r="Q55" s="222"/>
    </row>
    <row r="56" spans="1:17">
      <c r="A56" s="355" t="s">
        <v>88</v>
      </c>
      <c r="B56" s="92"/>
      <c r="C56" s="17" t="s">
        <v>89</v>
      </c>
      <c r="D56" s="232">
        <f>SUM(D57:D63)</f>
        <v>2.1652200000000001</v>
      </c>
      <c r="E56" s="232">
        <f t="shared" ref="E56:Q56" si="10">SUM(E57:E63)</f>
        <v>7.7118700000000002</v>
      </c>
      <c r="F56" s="232">
        <f t="shared" si="10"/>
        <v>36.13617</v>
      </c>
      <c r="G56" s="232">
        <f t="shared" si="10"/>
        <v>4.6019199999999998</v>
      </c>
      <c r="H56" s="232">
        <f t="shared" si="10"/>
        <v>15.254100000000001</v>
      </c>
      <c r="I56" s="232">
        <f t="shared" si="10"/>
        <v>59.903630000000007</v>
      </c>
      <c r="J56" s="232">
        <f t="shared" si="10"/>
        <v>164.63112999999998</v>
      </c>
      <c r="K56" s="232">
        <f t="shared" si="10"/>
        <v>226.29223999999999</v>
      </c>
      <c r="L56" s="232">
        <f t="shared" si="10"/>
        <v>102.298</v>
      </c>
      <c r="M56" s="232">
        <f t="shared" si="10"/>
        <v>67.170900000000003</v>
      </c>
      <c r="N56" s="232">
        <f t="shared" si="10"/>
        <v>95.53331</v>
      </c>
      <c r="O56" s="232">
        <f t="shared" si="10"/>
        <v>215.43440000000001</v>
      </c>
      <c r="P56" s="232">
        <f t="shared" si="10"/>
        <v>115.52439</v>
      </c>
      <c r="Q56" s="265">
        <f t="shared" si="10"/>
        <v>89.242050000000006</v>
      </c>
    </row>
    <row r="57" spans="1:17" ht="26.25">
      <c r="A57" s="355"/>
      <c r="B57" s="88" t="s">
        <v>90</v>
      </c>
      <c r="C57" s="33" t="s">
        <v>91</v>
      </c>
      <c r="D57" s="221">
        <v>0</v>
      </c>
      <c r="E57" s="221">
        <v>0</v>
      </c>
      <c r="F57" s="221">
        <v>0</v>
      </c>
      <c r="G57" s="221">
        <v>1.14E-3</v>
      </c>
      <c r="H57" s="221">
        <v>1.15E-3</v>
      </c>
      <c r="I57" s="221">
        <v>0.43612000000000001</v>
      </c>
      <c r="J57" s="221">
        <v>1.2939999999999998</v>
      </c>
      <c r="K57" s="221">
        <v>2.0519899999999995</v>
      </c>
      <c r="L57" s="221">
        <v>0.67100000000000004</v>
      </c>
      <c r="M57" s="221">
        <v>0.72453000000000001</v>
      </c>
      <c r="N57" s="221">
        <v>0.98153000000000001</v>
      </c>
      <c r="O57" s="221">
        <v>1.3</v>
      </c>
      <c r="P57" s="221">
        <v>1.55002</v>
      </c>
      <c r="Q57" s="222">
        <v>0.46259</v>
      </c>
    </row>
    <row r="58" spans="1:17">
      <c r="A58" s="357"/>
      <c r="B58" s="88" t="s">
        <v>92</v>
      </c>
      <c r="C58" s="21" t="s">
        <v>93</v>
      </c>
      <c r="D58" s="221">
        <v>2.06</v>
      </c>
      <c r="E58" s="221">
        <v>1.1200000000000001</v>
      </c>
      <c r="F58" s="221">
        <v>33.346260000000001</v>
      </c>
      <c r="G58" s="221">
        <v>3.0860699999999999</v>
      </c>
      <c r="H58" s="221">
        <v>14.76784</v>
      </c>
      <c r="I58" s="221">
        <v>50.999079999999999</v>
      </c>
      <c r="J58" s="221">
        <v>109.91</v>
      </c>
      <c r="K58" s="221">
        <v>93.855149999999995</v>
      </c>
      <c r="L58" s="221">
        <v>88.311999999999998</v>
      </c>
      <c r="M58" s="221">
        <v>46.354190000000003</v>
      </c>
      <c r="N58" s="221">
        <v>88.066249999999997</v>
      </c>
      <c r="O58" s="221">
        <v>147.01738</v>
      </c>
      <c r="P58" s="221">
        <v>86.863399999999999</v>
      </c>
      <c r="Q58" s="222">
        <v>80.864900000000006</v>
      </c>
    </row>
    <row r="59" spans="1:17">
      <c r="A59" s="357"/>
      <c r="B59" s="88" t="s">
        <v>94</v>
      </c>
      <c r="C59" s="21" t="s">
        <v>95</v>
      </c>
      <c r="D59" s="228">
        <v>0.10521999999999999</v>
      </c>
      <c r="E59" s="228">
        <v>9.0319999999999998E-2</v>
      </c>
      <c r="F59" s="228">
        <v>1.9899100000000001</v>
      </c>
      <c r="G59" s="228">
        <v>1.51471</v>
      </c>
      <c r="H59" s="228">
        <v>0.18511</v>
      </c>
      <c r="I59" s="228">
        <v>1.2134299999999998</v>
      </c>
      <c r="J59" s="228">
        <v>7.9730699999999999</v>
      </c>
      <c r="K59" s="228">
        <v>11.872350000000001</v>
      </c>
      <c r="L59" s="228">
        <v>3.4590000000000001</v>
      </c>
      <c r="M59" s="228">
        <v>9.6978200000000001</v>
      </c>
      <c r="N59" s="221">
        <v>6.4555300000000004</v>
      </c>
      <c r="O59" s="221">
        <v>6.1982999999999997</v>
      </c>
      <c r="P59" s="221">
        <v>1.2749699999999999</v>
      </c>
      <c r="Q59" s="222">
        <v>7.9145599999999998</v>
      </c>
    </row>
    <row r="60" spans="1:17">
      <c r="A60" s="357"/>
      <c r="B60" s="88" t="s">
        <v>96</v>
      </c>
      <c r="C60" s="33" t="s">
        <v>97</v>
      </c>
      <c r="D60" s="221"/>
      <c r="E60" s="221">
        <v>6.4</v>
      </c>
      <c r="F60" s="221">
        <v>0.8</v>
      </c>
      <c r="G60" s="221"/>
      <c r="H60" s="221"/>
      <c r="I60" s="221">
        <v>7.2549999999999999</v>
      </c>
      <c r="J60" s="221">
        <v>24.418060000000001</v>
      </c>
      <c r="K60" s="221">
        <v>11.313000000000001</v>
      </c>
      <c r="L60" s="221"/>
      <c r="M60" s="221"/>
      <c r="N60" s="221"/>
      <c r="O60" s="221">
        <v>60.91872</v>
      </c>
      <c r="P60" s="221">
        <v>25.806000000000001</v>
      </c>
      <c r="Q60" s="222"/>
    </row>
    <row r="61" spans="1:17">
      <c r="A61" s="359"/>
      <c r="B61" s="21" t="s">
        <v>98</v>
      </c>
      <c r="C61" s="21" t="s">
        <v>99</v>
      </c>
      <c r="D61" s="221">
        <v>0</v>
      </c>
      <c r="E61" s="221">
        <v>0</v>
      </c>
      <c r="F61" s="221">
        <v>0</v>
      </c>
      <c r="G61" s="221">
        <v>0</v>
      </c>
      <c r="H61" s="221">
        <v>0.3</v>
      </c>
      <c r="I61" s="221">
        <v>0</v>
      </c>
      <c r="J61" s="221">
        <v>20.882000000000001</v>
      </c>
      <c r="K61" s="221">
        <v>100.49254999999999</v>
      </c>
      <c r="L61" s="221">
        <v>0</v>
      </c>
      <c r="M61" s="221">
        <v>0</v>
      </c>
      <c r="N61" s="221">
        <v>0</v>
      </c>
      <c r="O61" s="221">
        <v>0</v>
      </c>
      <c r="P61" s="221">
        <v>0</v>
      </c>
      <c r="Q61" s="222">
        <v>0</v>
      </c>
    </row>
    <row r="62" spans="1:17">
      <c r="A62" s="359"/>
      <c r="B62" s="10" t="s">
        <v>100</v>
      </c>
      <c r="C62" s="10" t="s">
        <v>101</v>
      </c>
      <c r="D62" s="221">
        <v>0</v>
      </c>
      <c r="E62" s="221">
        <v>0</v>
      </c>
      <c r="F62" s="221">
        <v>0</v>
      </c>
      <c r="G62" s="221">
        <v>0</v>
      </c>
      <c r="H62" s="221">
        <v>0</v>
      </c>
      <c r="I62" s="221">
        <v>0</v>
      </c>
      <c r="J62" s="221">
        <v>0.04</v>
      </c>
      <c r="K62" s="221">
        <v>0</v>
      </c>
      <c r="L62" s="221">
        <v>1.1100000000000001</v>
      </c>
      <c r="M62" s="221">
        <v>9.0696300000000001</v>
      </c>
      <c r="N62" s="221">
        <v>0</v>
      </c>
      <c r="O62" s="221">
        <v>0</v>
      </c>
      <c r="P62" s="221">
        <v>0</v>
      </c>
      <c r="Q62" s="222">
        <v>0</v>
      </c>
    </row>
    <row r="63" spans="1:17">
      <c r="A63" s="359"/>
      <c r="B63" s="10" t="s">
        <v>102</v>
      </c>
      <c r="C63" s="10" t="s">
        <v>103</v>
      </c>
      <c r="D63" s="221"/>
      <c r="E63" s="221">
        <v>0.10155</v>
      </c>
      <c r="F63" s="221"/>
      <c r="G63" s="221"/>
      <c r="H63" s="221"/>
      <c r="I63" s="221"/>
      <c r="J63" s="221">
        <v>0.114</v>
      </c>
      <c r="K63" s="221">
        <v>6.7072000000000003</v>
      </c>
      <c r="L63" s="221">
        <v>8.7460000000000004</v>
      </c>
      <c r="M63" s="221">
        <v>1.32473</v>
      </c>
      <c r="N63" s="221">
        <v>0.03</v>
      </c>
      <c r="O63" s="221"/>
      <c r="P63" s="221">
        <v>0.03</v>
      </c>
      <c r="Q63" s="222"/>
    </row>
    <row r="64" spans="1:17">
      <c r="A64" s="359"/>
      <c r="B64" s="10"/>
      <c r="C64" s="125"/>
      <c r="D64" s="234"/>
      <c r="E64" s="234"/>
      <c r="F64" s="234"/>
      <c r="G64" s="234"/>
      <c r="H64" s="234"/>
      <c r="I64" s="234"/>
      <c r="J64" s="234"/>
      <c r="K64" s="234"/>
      <c r="L64" s="234"/>
      <c r="M64" s="234"/>
      <c r="N64" s="221"/>
      <c r="O64" s="221"/>
      <c r="P64" s="221"/>
      <c r="Q64" s="222"/>
    </row>
    <row r="65" spans="1:17" ht="26.25">
      <c r="A65" s="355" t="s">
        <v>104</v>
      </c>
      <c r="B65" s="92"/>
      <c r="C65" s="17" t="s">
        <v>105</v>
      </c>
      <c r="D65" s="235">
        <f>SUM(D66:D67)</f>
        <v>3.9525100000000002</v>
      </c>
      <c r="E65" s="235">
        <f t="shared" ref="E65:Q65" si="11">SUM(E66:E67)</f>
        <v>5.1911199999999997</v>
      </c>
      <c r="F65" s="235">
        <f t="shared" si="11"/>
        <v>11.38184</v>
      </c>
      <c r="G65" s="235">
        <f t="shared" si="11"/>
        <v>30.159290000000002</v>
      </c>
      <c r="H65" s="235">
        <f t="shared" si="11"/>
        <v>28.109539999999999</v>
      </c>
      <c r="I65" s="235">
        <f t="shared" si="11"/>
        <v>37.115919999999996</v>
      </c>
      <c r="J65" s="235">
        <f t="shared" si="11"/>
        <v>62.222719999999995</v>
      </c>
      <c r="K65" s="235">
        <f t="shared" si="11"/>
        <v>16.235199999999999</v>
      </c>
      <c r="L65" s="235">
        <f t="shared" si="11"/>
        <v>20.369</v>
      </c>
      <c r="M65" s="235">
        <f t="shared" si="11"/>
        <v>43.133340000000004</v>
      </c>
      <c r="N65" s="235">
        <f t="shared" si="11"/>
        <v>35.53481</v>
      </c>
      <c r="O65" s="235">
        <f t="shared" si="11"/>
        <v>21.62256</v>
      </c>
      <c r="P65" s="235">
        <f t="shared" si="11"/>
        <v>24.77</v>
      </c>
      <c r="Q65" s="236">
        <f t="shared" si="11"/>
        <v>14.06195</v>
      </c>
    </row>
    <row r="66" spans="1:17">
      <c r="A66" s="357"/>
      <c r="B66" s="88" t="s">
        <v>106</v>
      </c>
      <c r="C66" s="21" t="s">
        <v>107</v>
      </c>
      <c r="D66" s="221">
        <v>3.5475500000000002</v>
      </c>
      <c r="E66" s="221">
        <v>3.8243999999999998</v>
      </c>
      <c r="F66" s="221">
        <v>6.2502500000000003</v>
      </c>
      <c r="G66" s="221">
        <v>16.964670000000002</v>
      </c>
      <c r="H66" s="221">
        <v>27.04954</v>
      </c>
      <c r="I66" s="221">
        <v>34.011539999999997</v>
      </c>
      <c r="J66" s="221">
        <v>42.587049999999998</v>
      </c>
      <c r="K66" s="221">
        <v>11.3117</v>
      </c>
      <c r="L66" s="221">
        <v>14.568</v>
      </c>
      <c r="M66" s="221">
        <v>32.4236</v>
      </c>
      <c r="N66" s="221">
        <v>33.198039999999999</v>
      </c>
      <c r="O66" s="221">
        <v>20.635660000000001</v>
      </c>
      <c r="P66" s="221">
        <v>13.378</v>
      </c>
      <c r="Q66" s="222">
        <v>9.8069500000000005</v>
      </c>
    </row>
    <row r="67" spans="1:17">
      <c r="A67" s="362"/>
      <c r="B67" s="88" t="s">
        <v>108</v>
      </c>
      <c r="C67" s="21" t="s">
        <v>109</v>
      </c>
      <c r="D67" s="221">
        <v>0.40495999999999999</v>
      </c>
      <c r="E67" s="221">
        <v>1.3667199999999999</v>
      </c>
      <c r="F67" s="221">
        <v>5.1315900000000001</v>
      </c>
      <c r="G67" s="221">
        <v>13.19462</v>
      </c>
      <c r="H67" s="221">
        <v>1.06</v>
      </c>
      <c r="I67" s="221">
        <v>3.1043799999999999</v>
      </c>
      <c r="J67" s="221">
        <v>19.635670000000001</v>
      </c>
      <c r="K67" s="221">
        <v>4.9234999999999998</v>
      </c>
      <c r="L67" s="221">
        <v>5.8010000000000002</v>
      </c>
      <c r="M67" s="221">
        <v>10.70974</v>
      </c>
      <c r="N67" s="221">
        <v>2.33677</v>
      </c>
      <c r="O67" s="221">
        <v>0.9869</v>
      </c>
      <c r="P67" s="221">
        <v>11.391999999999999</v>
      </c>
      <c r="Q67" s="222">
        <v>4.2549999999999999</v>
      </c>
    </row>
    <row r="68" spans="1:17">
      <c r="A68" s="358"/>
      <c r="B68" s="88"/>
      <c r="C68" s="10"/>
      <c r="D68" s="234"/>
      <c r="E68" s="234"/>
      <c r="F68" s="234"/>
      <c r="G68" s="234"/>
      <c r="H68" s="234"/>
      <c r="I68" s="234"/>
      <c r="J68" s="234"/>
      <c r="K68" s="234"/>
      <c r="L68" s="234"/>
      <c r="M68" s="234"/>
      <c r="N68" s="221"/>
      <c r="O68" s="221"/>
      <c r="P68" s="221"/>
      <c r="Q68" s="222"/>
    </row>
    <row r="69" spans="1:17">
      <c r="A69" s="355" t="s">
        <v>110</v>
      </c>
      <c r="B69" s="92"/>
      <c r="C69" s="17" t="s">
        <v>111</v>
      </c>
      <c r="D69" s="235">
        <f>SUM(D70:D72)</f>
        <v>19.35764</v>
      </c>
      <c r="E69" s="235">
        <f t="shared" ref="E69:Q69" si="12">SUM(E70:E72)</f>
        <v>1.9729099999999999</v>
      </c>
      <c r="F69" s="235">
        <f t="shared" si="12"/>
        <v>11.050409999999999</v>
      </c>
      <c r="G69" s="235">
        <f t="shared" si="12"/>
        <v>2.1414400000000002</v>
      </c>
      <c r="H69" s="235">
        <f t="shared" si="12"/>
        <v>8.9254599999999993</v>
      </c>
      <c r="I69" s="235">
        <f t="shared" si="12"/>
        <v>10.44232</v>
      </c>
      <c r="J69" s="235">
        <f t="shared" si="12"/>
        <v>15.07452</v>
      </c>
      <c r="K69" s="235">
        <f t="shared" si="12"/>
        <v>6.0018000000000002</v>
      </c>
      <c r="L69" s="235">
        <f t="shared" si="12"/>
        <v>43.887999999999998</v>
      </c>
      <c r="M69" s="235">
        <f t="shared" si="12"/>
        <v>21.64059</v>
      </c>
      <c r="N69" s="235">
        <f t="shared" si="12"/>
        <v>55.953809999999997</v>
      </c>
      <c r="O69" s="235">
        <f t="shared" si="12"/>
        <v>32.908239999999999</v>
      </c>
      <c r="P69" s="235">
        <f t="shared" si="12"/>
        <v>11.38124</v>
      </c>
      <c r="Q69" s="236">
        <f t="shared" si="12"/>
        <v>0.96394000000000002</v>
      </c>
    </row>
    <row r="70" spans="1:17">
      <c r="A70" s="357"/>
      <c r="B70" s="88" t="s">
        <v>112</v>
      </c>
      <c r="C70" s="21" t="s">
        <v>113</v>
      </c>
      <c r="D70" s="221">
        <v>15.487640000000001</v>
      </c>
      <c r="E70" s="221">
        <v>1.8547899999999999</v>
      </c>
      <c r="F70" s="221">
        <v>3.19468</v>
      </c>
      <c r="G70" s="221">
        <v>0.68001</v>
      </c>
      <c r="H70" s="221">
        <v>8.9254599999999993</v>
      </c>
      <c r="I70" s="221">
        <v>8.8423200000000008</v>
      </c>
      <c r="J70" s="221">
        <v>7.2723500000000003</v>
      </c>
      <c r="K70" s="221">
        <v>1.55</v>
      </c>
      <c r="L70" s="221">
        <v>36.909999999999997</v>
      </c>
      <c r="M70" s="221">
        <v>21.092680000000001</v>
      </c>
      <c r="N70" s="221">
        <v>18.170159999999999</v>
      </c>
      <c r="O70" s="221">
        <v>13.74324</v>
      </c>
      <c r="P70" s="221">
        <v>5.14</v>
      </c>
      <c r="Q70" s="222">
        <v>0.39544000000000001</v>
      </c>
    </row>
    <row r="71" spans="1:17">
      <c r="A71" s="357"/>
      <c r="B71" s="88" t="s">
        <v>114</v>
      </c>
      <c r="C71" s="21" t="s">
        <v>115</v>
      </c>
      <c r="D71" s="221">
        <v>1.87</v>
      </c>
      <c r="E71" s="221">
        <v>0.11812</v>
      </c>
      <c r="F71" s="221">
        <v>7.8557300000000003</v>
      </c>
      <c r="G71" s="221">
        <v>0.69142999999999999</v>
      </c>
      <c r="H71" s="221"/>
      <c r="I71" s="221">
        <v>1.6</v>
      </c>
      <c r="J71" s="221">
        <v>7.8021700000000003</v>
      </c>
      <c r="K71" s="221">
        <v>4.4518000000000004</v>
      </c>
      <c r="L71" s="221">
        <v>5.8780000000000001</v>
      </c>
      <c r="M71" s="221">
        <v>0.22</v>
      </c>
      <c r="N71" s="221">
        <v>23.886649999999999</v>
      </c>
      <c r="O71" s="221">
        <v>19.164999999999999</v>
      </c>
      <c r="P71" s="221">
        <v>5.7516600000000002</v>
      </c>
      <c r="Q71" s="222">
        <v>0.56850000000000001</v>
      </c>
    </row>
    <row r="72" spans="1:17">
      <c r="A72" s="357"/>
      <c r="B72" s="88" t="s">
        <v>116</v>
      </c>
      <c r="C72" s="10" t="s">
        <v>117</v>
      </c>
      <c r="D72" s="221">
        <v>2</v>
      </c>
      <c r="E72" s="221"/>
      <c r="F72" s="221"/>
      <c r="G72" s="221">
        <v>0.77</v>
      </c>
      <c r="H72" s="221"/>
      <c r="I72" s="221"/>
      <c r="J72" s="221"/>
      <c r="K72" s="221"/>
      <c r="L72" s="221">
        <v>1.1000000000000001</v>
      </c>
      <c r="M72" s="221">
        <v>0.32790999999999998</v>
      </c>
      <c r="N72" s="221">
        <v>13.897</v>
      </c>
      <c r="O72" s="221"/>
      <c r="P72" s="221">
        <v>0.48958000000000002</v>
      </c>
      <c r="Q72" s="222"/>
    </row>
    <row r="73" spans="1:17">
      <c r="A73" s="363"/>
      <c r="B73" s="88"/>
      <c r="C73" s="21"/>
      <c r="D73" s="234"/>
      <c r="E73" s="234"/>
      <c r="F73" s="234"/>
      <c r="G73" s="234"/>
      <c r="H73" s="234"/>
      <c r="I73" s="234"/>
      <c r="J73" s="234"/>
      <c r="K73" s="234"/>
      <c r="L73" s="234"/>
      <c r="M73" s="234"/>
      <c r="N73" s="221"/>
      <c r="O73" s="221"/>
      <c r="P73" s="221"/>
      <c r="Q73" s="222"/>
    </row>
    <row r="74" spans="1:17">
      <c r="A74" s="355" t="s">
        <v>118</v>
      </c>
      <c r="B74" s="92"/>
      <c r="C74" s="27" t="s">
        <v>119</v>
      </c>
      <c r="D74" s="235">
        <f>SUM(D75:D76)</f>
        <v>12.88776</v>
      </c>
      <c r="E74" s="235">
        <f t="shared" ref="E74:Q74" si="13">SUM(E75:E76)</f>
        <v>10.75</v>
      </c>
      <c r="F74" s="235">
        <f t="shared" si="13"/>
        <v>15.945959999999999</v>
      </c>
      <c r="G74" s="235">
        <f t="shared" si="13"/>
        <v>14.27327</v>
      </c>
      <c r="H74" s="235">
        <f t="shared" si="13"/>
        <v>36.591290000000001</v>
      </c>
      <c r="I74" s="235">
        <f t="shared" si="13"/>
        <v>16.225000000000001</v>
      </c>
      <c r="J74" s="235">
        <f t="shared" si="13"/>
        <v>17.25412</v>
      </c>
      <c r="K74" s="235">
        <f t="shared" si="13"/>
        <v>243.19293999999999</v>
      </c>
      <c r="L74" s="235">
        <f t="shared" si="13"/>
        <v>452.68700000000001</v>
      </c>
      <c r="M74" s="235">
        <f t="shared" si="13"/>
        <v>82.236400000000003</v>
      </c>
      <c r="N74" s="235">
        <f t="shared" si="13"/>
        <v>153.81720000000001</v>
      </c>
      <c r="O74" s="235">
        <f t="shared" si="13"/>
        <v>311.54547000000002</v>
      </c>
      <c r="P74" s="235">
        <f t="shared" si="13"/>
        <v>547.77683999999999</v>
      </c>
      <c r="Q74" s="236">
        <f t="shared" si="13"/>
        <v>140.04480000000001</v>
      </c>
    </row>
    <row r="75" spans="1:17">
      <c r="A75" s="357"/>
      <c r="B75" s="88" t="s">
        <v>120</v>
      </c>
      <c r="C75" s="10" t="s">
        <v>121</v>
      </c>
      <c r="D75" s="221">
        <v>12.88776</v>
      </c>
      <c r="E75" s="221">
        <v>10.75</v>
      </c>
      <c r="F75" s="221">
        <v>15.945959999999999</v>
      </c>
      <c r="G75" s="221">
        <v>0.57326999999999995</v>
      </c>
      <c r="H75" s="221">
        <v>36.591290000000001</v>
      </c>
      <c r="I75" s="221">
        <v>14.8</v>
      </c>
      <c r="J75" s="221">
        <v>17.25412</v>
      </c>
      <c r="K75" s="221">
        <v>106.62794</v>
      </c>
      <c r="L75" s="221">
        <v>260.37400000000002</v>
      </c>
      <c r="M75" s="221">
        <v>66.194000000000003</v>
      </c>
      <c r="N75" s="221">
        <v>116.31100000000001</v>
      </c>
      <c r="O75" s="221">
        <v>206.15497999999999</v>
      </c>
      <c r="P75" s="221">
        <v>185.08799999999999</v>
      </c>
      <c r="Q75" s="222">
        <v>72.730360000000005</v>
      </c>
    </row>
    <row r="76" spans="1:17">
      <c r="A76" s="359"/>
      <c r="B76" s="88" t="s">
        <v>122</v>
      </c>
      <c r="C76" s="21" t="s">
        <v>123</v>
      </c>
      <c r="D76" s="221"/>
      <c r="E76" s="221"/>
      <c r="F76" s="221"/>
      <c r="G76" s="221">
        <v>13.7</v>
      </c>
      <c r="H76" s="221"/>
      <c r="I76" s="221">
        <v>1.425</v>
      </c>
      <c r="J76" s="221"/>
      <c r="K76" s="221">
        <v>136.565</v>
      </c>
      <c r="L76" s="221">
        <v>192.31299999999999</v>
      </c>
      <c r="M76" s="221">
        <v>16.042400000000001</v>
      </c>
      <c r="N76" s="221">
        <v>37.5062</v>
      </c>
      <c r="O76" s="221">
        <v>105.39049</v>
      </c>
      <c r="P76" s="221">
        <v>362.68884000000003</v>
      </c>
      <c r="Q76" s="222">
        <v>67.314440000000005</v>
      </c>
    </row>
    <row r="77" spans="1:17">
      <c r="A77" s="357"/>
      <c r="B77" s="10"/>
      <c r="C77" s="10"/>
      <c r="D77" s="234"/>
      <c r="E77" s="234"/>
      <c r="F77" s="234"/>
      <c r="G77" s="234"/>
      <c r="H77" s="234"/>
      <c r="I77" s="234"/>
      <c r="J77" s="234"/>
      <c r="K77" s="234"/>
      <c r="L77" s="234"/>
      <c r="M77" s="234"/>
      <c r="N77" s="221"/>
      <c r="O77" s="221"/>
      <c r="P77" s="221"/>
      <c r="Q77" s="222"/>
    </row>
    <row r="78" spans="1:17">
      <c r="A78" s="359"/>
      <c r="B78" s="37" t="s">
        <v>124</v>
      </c>
      <c r="C78" s="209" t="s">
        <v>125</v>
      </c>
      <c r="D78" s="221">
        <v>5.3223900000000004</v>
      </c>
      <c r="E78" s="221">
        <v>5.8707599999999998</v>
      </c>
      <c r="F78" s="221"/>
      <c r="G78" s="221">
        <v>6.5989000000000004</v>
      </c>
      <c r="H78" s="221">
        <v>6.0306699999999998</v>
      </c>
      <c r="I78" s="221">
        <v>5.8657700000000004</v>
      </c>
      <c r="J78" s="221">
        <v>5.6985700000000001</v>
      </c>
      <c r="K78" s="221">
        <v>0.36699999999999999</v>
      </c>
      <c r="L78" s="221">
        <v>9.36</v>
      </c>
      <c r="M78" s="221">
        <v>16.32929</v>
      </c>
      <c r="N78" s="221">
        <v>4.7015700000000002</v>
      </c>
      <c r="O78" s="221">
        <v>3.3083399999999998</v>
      </c>
      <c r="P78" s="221">
        <v>3.8985500000000002</v>
      </c>
      <c r="Q78" s="222">
        <v>5.9783299999999997</v>
      </c>
    </row>
    <row r="79" spans="1:17">
      <c r="A79" s="357"/>
      <c r="B79" s="10"/>
      <c r="C79" s="10"/>
      <c r="D79" s="234"/>
      <c r="E79" s="234"/>
      <c r="F79" s="234"/>
      <c r="G79" s="234"/>
      <c r="H79" s="234"/>
      <c r="I79" s="234"/>
      <c r="J79" s="234"/>
      <c r="K79" s="234"/>
      <c r="L79" s="234"/>
      <c r="M79" s="234"/>
      <c r="N79" s="221"/>
      <c r="O79" s="221"/>
      <c r="P79" s="221"/>
      <c r="Q79" s="222"/>
    </row>
    <row r="80" spans="1:17">
      <c r="A80" s="355" t="s">
        <v>126</v>
      </c>
      <c r="B80" s="92"/>
      <c r="C80" s="37" t="s">
        <v>127</v>
      </c>
      <c r="D80" s="235">
        <f>SUM(D81:D90)</f>
        <v>1292.2354599999999</v>
      </c>
      <c r="E80" s="235">
        <f t="shared" ref="E80:Q80" si="14">SUM(E81:E90)</f>
        <v>1441.16652</v>
      </c>
      <c r="F80" s="235">
        <f t="shared" si="14"/>
        <v>1613.9068499999998</v>
      </c>
      <c r="G80" s="235">
        <f t="shared" si="14"/>
        <v>1730.9200500000002</v>
      </c>
      <c r="H80" s="235">
        <f t="shared" si="14"/>
        <v>3460.3336100000006</v>
      </c>
      <c r="I80" s="235">
        <f t="shared" si="14"/>
        <v>3530.0210500000003</v>
      </c>
      <c r="J80" s="235">
        <f t="shared" si="14"/>
        <v>4353.5518000000002</v>
      </c>
      <c r="K80" s="235">
        <f t="shared" si="14"/>
        <v>5282.0864499999998</v>
      </c>
      <c r="L80" s="235">
        <f t="shared" si="14"/>
        <v>5966.6190000000015</v>
      </c>
      <c r="M80" s="235">
        <f t="shared" si="14"/>
        <v>5013.8672500000011</v>
      </c>
      <c r="N80" s="235">
        <f t="shared" si="14"/>
        <v>5145.4252799999995</v>
      </c>
      <c r="O80" s="235">
        <f t="shared" si="14"/>
        <v>6570.8101499999993</v>
      </c>
      <c r="P80" s="235">
        <f t="shared" si="14"/>
        <v>6371.6600200000003</v>
      </c>
      <c r="Q80" s="236">
        <f t="shared" si="14"/>
        <v>4424.9070099999999</v>
      </c>
    </row>
    <row r="81" spans="1:17">
      <c r="A81" s="357"/>
      <c r="B81" s="88" t="s">
        <v>128</v>
      </c>
      <c r="C81" s="10" t="s">
        <v>129</v>
      </c>
      <c r="D81" s="221">
        <v>1155.87033</v>
      </c>
      <c r="E81" s="221">
        <v>1246.23786</v>
      </c>
      <c r="F81" s="221">
        <v>1411.1477</v>
      </c>
      <c r="G81" s="221">
        <v>1435.9783199999999</v>
      </c>
      <c r="H81" s="221">
        <v>3155.50504</v>
      </c>
      <c r="I81" s="221">
        <v>3420.7816400000002</v>
      </c>
      <c r="J81" s="221">
        <v>4252.23927</v>
      </c>
      <c r="K81" s="221">
        <v>4900.4994999999999</v>
      </c>
      <c r="L81" s="221">
        <v>5446.82</v>
      </c>
      <c r="M81" s="221">
        <v>4693.6711699999996</v>
      </c>
      <c r="N81" s="221">
        <v>4759.5741099999996</v>
      </c>
      <c r="O81" s="221">
        <v>5705.6382599999997</v>
      </c>
      <c r="P81" s="221">
        <v>5551.0198700000001</v>
      </c>
      <c r="Q81" s="222">
        <v>3259.6521899999998</v>
      </c>
    </row>
    <row r="82" spans="1:17">
      <c r="A82" s="355"/>
      <c r="B82" s="364" t="s">
        <v>130</v>
      </c>
      <c r="C82" s="10" t="s">
        <v>131</v>
      </c>
      <c r="D82" s="221"/>
      <c r="E82" s="221"/>
      <c r="F82" s="221"/>
      <c r="G82" s="221">
        <v>3.5</v>
      </c>
      <c r="H82" s="221">
        <v>2.7640000000000001E-2</v>
      </c>
      <c r="I82" s="221">
        <v>0.14717</v>
      </c>
      <c r="J82" s="221">
        <v>0.16358</v>
      </c>
      <c r="K82" s="221">
        <v>0.50258000000000003</v>
      </c>
      <c r="L82" s="221">
        <v>0.36099999999999999</v>
      </c>
      <c r="M82" s="221">
        <v>0.13671</v>
      </c>
      <c r="N82" s="221">
        <v>4.9678300000000002</v>
      </c>
      <c r="O82" s="221">
        <v>0.62224000000000002</v>
      </c>
      <c r="P82" s="221">
        <v>1.11328</v>
      </c>
      <c r="Q82" s="222">
        <v>0.54200000000000004</v>
      </c>
    </row>
    <row r="83" spans="1:17">
      <c r="A83" s="357"/>
      <c r="B83" s="88" t="s">
        <v>132</v>
      </c>
      <c r="C83" s="21" t="s">
        <v>133</v>
      </c>
      <c r="D83" s="221">
        <v>129.60681</v>
      </c>
      <c r="E83" s="221">
        <v>183.47121000000001</v>
      </c>
      <c r="F83" s="221">
        <v>172.50918999999999</v>
      </c>
      <c r="G83" s="221">
        <v>261.49612999999999</v>
      </c>
      <c r="H83" s="221">
        <v>242.07295999999999</v>
      </c>
      <c r="I83" s="221">
        <v>28.430540000000001</v>
      </c>
      <c r="J83" s="221">
        <v>41.230179999999997</v>
      </c>
      <c r="K83" s="221">
        <v>137.17761999999999</v>
      </c>
      <c r="L83" s="221">
        <v>190.75200000000001</v>
      </c>
      <c r="M83" s="221">
        <v>130.95174</v>
      </c>
      <c r="N83" s="221">
        <v>177.11797000000001</v>
      </c>
      <c r="O83" s="221">
        <v>166.6224</v>
      </c>
      <c r="P83" s="221">
        <v>146.80171999999999</v>
      </c>
      <c r="Q83" s="222">
        <v>187.59947</v>
      </c>
    </row>
    <row r="84" spans="1:17">
      <c r="A84" s="357"/>
      <c r="B84" s="88" t="s">
        <v>134</v>
      </c>
      <c r="C84" s="10" t="s">
        <v>135</v>
      </c>
      <c r="D84" s="221">
        <v>1.45889</v>
      </c>
      <c r="E84" s="221">
        <v>7.1877700000000004</v>
      </c>
      <c r="F84" s="221">
        <v>22.025600000000001</v>
      </c>
      <c r="G84" s="221">
        <v>12.45135</v>
      </c>
      <c r="H84" s="221">
        <v>39.567</v>
      </c>
      <c r="I84" s="221">
        <v>65.328959999999995</v>
      </c>
      <c r="J84" s="221">
        <v>49.741630000000001</v>
      </c>
      <c r="K84" s="221">
        <v>211.87703999999999</v>
      </c>
      <c r="L84" s="221">
        <v>306.07799999999997</v>
      </c>
      <c r="M84" s="221">
        <v>127.25312</v>
      </c>
      <c r="N84" s="221">
        <v>154.59981999999999</v>
      </c>
      <c r="O84" s="221">
        <v>606.63624000000004</v>
      </c>
      <c r="P84" s="221">
        <v>640.73108999999999</v>
      </c>
      <c r="Q84" s="222">
        <v>938.51802999999995</v>
      </c>
    </row>
    <row r="85" spans="1:17">
      <c r="A85" s="357"/>
      <c r="B85" s="88" t="s">
        <v>136</v>
      </c>
      <c r="C85" s="21" t="s">
        <v>137</v>
      </c>
      <c r="D85" s="221">
        <v>0.25846000000000002</v>
      </c>
      <c r="E85" s="221">
        <v>5.3699999999999998E-3</v>
      </c>
      <c r="F85" s="221">
        <v>0.87044999999999995</v>
      </c>
      <c r="G85" s="221">
        <v>1.9928699999999999</v>
      </c>
      <c r="H85" s="221">
        <v>6.65252</v>
      </c>
      <c r="I85" s="221">
        <v>1.53027</v>
      </c>
      <c r="J85" s="221">
        <v>0.20419000000000001</v>
      </c>
      <c r="K85" s="221">
        <v>0.86992999999999998</v>
      </c>
      <c r="L85" s="221">
        <v>4.4560000000000004</v>
      </c>
      <c r="M85" s="221">
        <v>16.66967</v>
      </c>
      <c r="N85" s="221">
        <v>22.572800000000001</v>
      </c>
      <c r="O85" s="221">
        <v>25.981400000000001</v>
      </c>
      <c r="P85" s="221">
        <v>21.63205</v>
      </c>
      <c r="Q85" s="222">
        <v>21.243829999999999</v>
      </c>
    </row>
    <row r="86" spans="1:17">
      <c r="A86" s="357"/>
      <c r="B86" s="88" t="s">
        <v>139</v>
      </c>
      <c r="C86" s="21" t="s">
        <v>140</v>
      </c>
      <c r="D86" s="221">
        <v>2.1384599999999998</v>
      </c>
      <c r="E86" s="221">
        <v>1.21106</v>
      </c>
      <c r="F86" s="221">
        <v>0.38603999999999999</v>
      </c>
      <c r="G86" s="221">
        <v>9.2639399999999998</v>
      </c>
      <c r="H86" s="221">
        <v>6.9089799999999997</v>
      </c>
      <c r="I86" s="221">
        <v>4.2805600000000004</v>
      </c>
      <c r="J86" s="221">
        <v>2.8009499999999998</v>
      </c>
      <c r="K86" s="221">
        <v>27.254619999999999</v>
      </c>
      <c r="L86" s="221">
        <v>6.6269999999999998</v>
      </c>
      <c r="M86" s="221">
        <v>41.395870000000002</v>
      </c>
      <c r="N86" s="221">
        <v>2.8073999999999999</v>
      </c>
      <c r="O86" s="221">
        <v>48.99841</v>
      </c>
      <c r="P86" s="221">
        <v>3.25373</v>
      </c>
      <c r="Q86" s="222">
        <v>2.0624400000000001</v>
      </c>
    </row>
    <row r="87" spans="1:17">
      <c r="A87" s="359"/>
      <c r="B87" s="10" t="s">
        <v>141</v>
      </c>
      <c r="C87" s="125" t="s">
        <v>142</v>
      </c>
      <c r="D87" s="221">
        <v>0.61</v>
      </c>
      <c r="E87" s="221">
        <v>0.51700000000000002</v>
      </c>
      <c r="F87" s="221">
        <v>0.36958999999999997</v>
      </c>
      <c r="G87" s="221">
        <v>0.47258</v>
      </c>
      <c r="H87" s="221">
        <v>0.14262</v>
      </c>
      <c r="I87" s="221">
        <v>1.67391</v>
      </c>
      <c r="J87" s="221">
        <v>0.95072000000000001</v>
      </c>
      <c r="K87" s="221">
        <v>1.7375499999999999</v>
      </c>
      <c r="L87" s="221">
        <v>1.706</v>
      </c>
      <c r="M87" s="221">
        <v>2.3632</v>
      </c>
      <c r="N87" s="221">
        <v>6.3430499999999999</v>
      </c>
      <c r="O87" s="221">
        <v>9.5166299999999993</v>
      </c>
      <c r="P87" s="221">
        <v>5.4255599999999999</v>
      </c>
      <c r="Q87" s="222">
        <v>10.39734</v>
      </c>
    </row>
    <row r="88" spans="1:17">
      <c r="A88" s="357"/>
      <c r="B88" s="88" t="s">
        <v>143</v>
      </c>
      <c r="C88" s="10" t="s">
        <v>144</v>
      </c>
      <c r="D88" s="221">
        <v>0.79251000000000005</v>
      </c>
      <c r="E88" s="221">
        <v>1.9965999999999999</v>
      </c>
      <c r="F88" s="221">
        <v>1.7999999999999999E-2</v>
      </c>
      <c r="G88" s="221">
        <v>0.12565000000000001</v>
      </c>
      <c r="H88" s="221">
        <v>9.15</v>
      </c>
      <c r="I88" s="221">
        <v>5.4489999999999998</v>
      </c>
      <c r="J88" s="221">
        <v>4.8708400000000003</v>
      </c>
      <c r="K88" s="221">
        <v>1.34368</v>
      </c>
      <c r="L88" s="221">
        <v>5.7619999999999996</v>
      </c>
      <c r="M88" s="221">
        <v>1.3333699999999999</v>
      </c>
      <c r="N88" s="221">
        <v>5.1659100000000002</v>
      </c>
      <c r="O88" s="221">
        <v>1.59511</v>
      </c>
      <c r="P88" s="221">
        <v>1.2916099999999999</v>
      </c>
      <c r="Q88" s="222">
        <v>2.5107300000000001</v>
      </c>
    </row>
    <row r="89" spans="1:17">
      <c r="A89" s="359"/>
      <c r="B89" s="88" t="s">
        <v>145</v>
      </c>
      <c r="C89" s="125" t="s">
        <v>146</v>
      </c>
      <c r="D89" s="221">
        <v>1.5</v>
      </c>
      <c r="E89" s="221">
        <v>0.53964999999999996</v>
      </c>
      <c r="F89" s="221">
        <v>6.5802800000000001</v>
      </c>
      <c r="G89" s="221">
        <v>5.6392100000000003</v>
      </c>
      <c r="H89" s="221">
        <v>0.28000000000000003</v>
      </c>
      <c r="I89" s="221">
        <v>2.399</v>
      </c>
      <c r="J89" s="221">
        <v>1.3504400000000001</v>
      </c>
      <c r="K89" s="221">
        <v>0.82393000000000005</v>
      </c>
      <c r="L89" s="221">
        <v>3.9620000000000002</v>
      </c>
      <c r="M89" s="221">
        <v>9.2399999999999996E-2</v>
      </c>
      <c r="N89" s="221">
        <v>5.9251699999999996</v>
      </c>
      <c r="O89" s="221">
        <v>5.1994600000000002</v>
      </c>
      <c r="P89" s="221">
        <v>0.39111000000000001</v>
      </c>
      <c r="Q89" s="222">
        <v>2.3809800000000001</v>
      </c>
    </row>
    <row r="90" spans="1:17" ht="15.75" thickBot="1">
      <c r="A90" s="365"/>
      <c r="B90" s="48"/>
      <c r="C90" s="48" t="s">
        <v>147</v>
      </c>
      <c r="D90" s="238">
        <v>0</v>
      </c>
      <c r="E90" s="238">
        <v>0</v>
      </c>
      <c r="F90" s="238">
        <v>0</v>
      </c>
      <c r="G90" s="238">
        <v>0</v>
      </c>
      <c r="H90" s="238">
        <v>2.6849999999999999E-2</v>
      </c>
      <c r="I90" s="238">
        <v>0</v>
      </c>
      <c r="J90" s="238">
        <v>0</v>
      </c>
      <c r="K90" s="238">
        <v>0</v>
      </c>
      <c r="L90" s="238">
        <v>9.5000000000000001E-2</v>
      </c>
      <c r="M90" s="238">
        <v>0</v>
      </c>
      <c r="N90" s="238">
        <v>6.3512199999999996</v>
      </c>
      <c r="O90" s="238">
        <v>0</v>
      </c>
      <c r="P90" s="238">
        <v>0</v>
      </c>
      <c r="Q90" s="239">
        <v>0</v>
      </c>
    </row>
    <row r="91" spans="1:17" ht="15.75" thickBot="1">
      <c r="A91" s="9"/>
      <c r="B91" s="9"/>
      <c r="C91" s="9"/>
      <c r="D91" s="228"/>
      <c r="E91" s="228"/>
      <c r="F91" s="228"/>
      <c r="G91" s="228"/>
      <c r="H91" s="228"/>
      <c r="I91" s="228"/>
      <c r="J91" s="228"/>
      <c r="K91" s="228"/>
      <c r="L91" s="228"/>
      <c r="M91" s="228"/>
      <c r="N91" s="221"/>
      <c r="O91" s="221"/>
      <c r="P91" s="221"/>
      <c r="Q91" s="221"/>
    </row>
    <row r="92" spans="1:17" ht="15.75" thickBot="1">
      <c r="A92" s="366"/>
      <c r="B92" s="367" t="s">
        <v>87</v>
      </c>
      <c r="C92" s="241"/>
      <c r="D92" s="242">
        <f>SUM(D93:D94)</f>
        <v>0</v>
      </c>
      <c r="E92" s="242">
        <f t="shared" ref="E92:Q92" si="15">SUM(E93:E94)</f>
        <v>0</v>
      </c>
      <c r="F92" s="242">
        <f t="shared" si="15"/>
        <v>0</v>
      </c>
      <c r="G92" s="242">
        <f t="shared" si="15"/>
        <v>0</v>
      </c>
      <c r="H92" s="242">
        <f t="shared" si="15"/>
        <v>9.2469999999999997E-2</v>
      </c>
      <c r="I92" s="242">
        <f t="shared" si="15"/>
        <v>0</v>
      </c>
      <c r="J92" s="242">
        <f t="shared" si="15"/>
        <v>0</v>
      </c>
      <c r="K92" s="242">
        <f t="shared" si="15"/>
        <v>0.41482000000000002</v>
      </c>
      <c r="L92" s="242">
        <f t="shared" si="15"/>
        <v>0</v>
      </c>
      <c r="M92" s="242">
        <f t="shared" si="15"/>
        <v>0</v>
      </c>
      <c r="N92" s="242">
        <f t="shared" si="15"/>
        <v>0</v>
      </c>
      <c r="O92" s="242">
        <f t="shared" si="15"/>
        <v>0</v>
      </c>
      <c r="P92" s="242">
        <f t="shared" si="15"/>
        <v>0</v>
      </c>
      <c r="Q92" s="243">
        <f t="shared" si="15"/>
        <v>0</v>
      </c>
    </row>
    <row r="93" spans="1:17">
      <c r="A93" s="252"/>
      <c r="B93" s="280" t="s">
        <v>148</v>
      </c>
      <c r="C93" s="70" t="s">
        <v>149</v>
      </c>
      <c r="D93" s="301"/>
      <c r="E93" s="301"/>
      <c r="F93" s="301"/>
      <c r="G93" s="301"/>
      <c r="H93" s="301"/>
      <c r="I93" s="301"/>
      <c r="J93" s="301"/>
      <c r="K93" s="301">
        <v>0.41482000000000002</v>
      </c>
      <c r="L93" s="301"/>
      <c r="M93" s="301"/>
      <c r="N93" s="301"/>
      <c r="O93" s="301"/>
      <c r="P93" s="301"/>
      <c r="Q93" s="368"/>
    </row>
    <row r="94" spans="1:17" ht="15.75" thickBot="1">
      <c r="A94" s="369"/>
      <c r="B94" s="370" t="s">
        <v>150</v>
      </c>
      <c r="C94" s="245" t="s">
        <v>151</v>
      </c>
      <c r="D94" s="371"/>
      <c r="E94" s="371"/>
      <c r="F94" s="371"/>
      <c r="G94" s="371"/>
      <c r="H94" s="371">
        <v>9.2469999999999997E-2</v>
      </c>
      <c r="I94" s="371"/>
      <c r="J94" s="371"/>
      <c r="K94" s="371"/>
      <c r="L94" s="371"/>
      <c r="M94" s="371"/>
      <c r="N94" s="371"/>
      <c r="O94" s="371"/>
      <c r="P94" s="371"/>
      <c r="Q94" s="372"/>
    </row>
    <row r="95" spans="1:17" ht="15.75" thickBot="1">
      <c r="A95" s="301"/>
      <c r="B95" s="70"/>
      <c r="C95" s="70"/>
      <c r="D95" s="221"/>
      <c r="E95" s="221"/>
      <c r="F95" s="221"/>
      <c r="G95" s="221"/>
      <c r="H95" s="221"/>
      <c r="I95" s="221"/>
      <c r="J95" s="221"/>
      <c r="K95" s="221"/>
      <c r="L95" s="221"/>
      <c r="M95" s="221"/>
      <c r="N95" s="221"/>
      <c r="O95" s="221"/>
      <c r="P95" s="221"/>
      <c r="Q95" s="221"/>
    </row>
    <row r="96" spans="1:17" ht="15.75" thickBot="1">
      <c r="A96" s="373"/>
      <c r="B96" s="247" t="s">
        <v>147</v>
      </c>
      <c r="C96" s="247"/>
      <c r="D96" s="248">
        <f>SUM(D97:D98)</f>
        <v>0</v>
      </c>
      <c r="E96" s="248">
        <f t="shared" ref="E96:Q96" si="16">SUM(E97:E98)</f>
        <v>0</v>
      </c>
      <c r="F96" s="248">
        <f t="shared" si="16"/>
        <v>0</v>
      </c>
      <c r="G96" s="248">
        <f t="shared" si="16"/>
        <v>0</v>
      </c>
      <c r="H96" s="248">
        <f t="shared" si="16"/>
        <v>2.6849999999999999E-2</v>
      </c>
      <c r="I96" s="248">
        <f t="shared" si="16"/>
        <v>0</v>
      </c>
      <c r="J96" s="248">
        <f t="shared" si="16"/>
        <v>0</v>
      </c>
      <c r="K96" s="248">
        <f t="shared" si="16"/>
        <v>0</v>
      </c>
      <c r="L96" s="248">
        <f t="shared" si="16"/>
        <v>9.5000000000000001E-2</v>
      </c>
      <c r="M96" s="248">
        <f t="shared" si="16"/>
        <v>0</v>
      </c>
      <c r="N96" s="248">
        <f t="shared" si="16"/>
        <v>6.3512199999999996</v>
      </c>
      <c r="O96" s="248">
        <f t="shared" si="16"/>
        <v>0</v>
      </c>
      <c r="P96" s="248">
        <f t="shared" si="16"/>
        <v>0</v>
      </c>
      <c r="Q96" s="249">
        <f t="shared" si="16"/>
        <v>0</v>
      </c>
    </row>
    <row r="97" spans="1:17">
      <c r="A97" s="252"/>
      <c r="B97" s="280" t="s">
        <v>152</v>
      </c>
      <c r="C97" s="70" t="s">
        <v>153</v>
      </c>
      <c r="D97" s="301"/>
      <c r="E97" s="301"/>
      <c r="F97" s="301"/>
      <c r="G97" s="301"/>
      <c r="H97" s="301"/>
      <c r="I97" s="301"/>
      <c r="J97" s="301"/>
      <c r="K97" s="301"/>
      <c r="L97" s="301">
        <v>9.5000000000000001E-2</v>
      </c>
      <c r="M97" s="301"/>
      <c r="N97" s="301">
        <v>6.3512199999999996</v>
      </c>
      <c r="O97" s="301"/>
      <c r="P97" s="301"/>
      <c r="Q97" s="368"/>
    </row>
    <row r="98" spans="1:17" ht="15.75" thickBot="1">
      <c r="A98" s="369"/>
      <c r="B98" s="370" t="s">
        <v>154</v>
      </c>
      <c r="C98" s="245" t="s">
        <v>155</v>
      </c>
      <c r="D98" s="371"/>
      <c r="E98" s="371"/>
      <c r="F98" s="371"/>
      <c r="G98" s="371"/>
      <c r="H98" s="371">
        <v>2.6849999999999999E-2</v>
      </c>
      <c r="I98" s="371"/>
      <c r="J98" s="371"/>
      <c r="K98" s="371"/>
      <c r="L98" s="371"/>
      <c r="M98" s="371"/>
      <c r="N98" s="371"/>
      <c r="O98" s="371"/>
      <c r="P98" s="371"/>
      <c r="Q98" s="372"/>
    </row>
    <row r="99" spans="1:17">
      <c r="A99" s="301"/>
      <c r="B99" s="301"/>
      <c r="C99" s="301"/>
      <c r="D99" s="301"/>
      <c r="E99" s="301"/>
      <c r="F99" s="301"/>
      <c r="G99" s="301"/>
      <c r="H99" s="301"/>
      <c r="I99" s="301"/>
      <c r="J99" s="301"/>
      <c r="K99" s="301"/>
      <c r="L99" s="301"/>
      <c r="M99" s="301"/>
      <c r="N99" s="301"/>
      <c r="O99" s="301"/>
      <c r="P99" s="301"/>
      <c r="Q99" s="301"/>
    </row>
    <row r="100" spans="1:17">
      <c r="A100" s="301" t="s">
        <v>281</v>
      </c>
      <c r="B100" s="301"/>
      <c r="C100" s="301"/>
      <c r="D100" s="301"/>
      <c r="E100" s="301"/>
      <c r="F100" s="301"/>
      <c r="G100" s="301"/>
      <c r="H100" s="301"/>
      <c r="I100" s="301"/>
      <c r="J100" s="301"/>
      <c r="K100" s="301"/>
      <c r="L100" s="301"/>
      <c r="M100" s="301"/>
      <c r="N100" s="301"/>
      <c r="O100" s="301"/>
      <c r="P100" s="301"/>
      <c r="Q100" s="301"/>
    </row>
    <row r="101" spans="1:17">
      <c r="A101" s="280" t="s">
        <v>157</v>
      </c>
      <c r="B101" s="301"/>
      <c r="C101" s="301"/>
      <c r="D101" s="301"/>
      <c r="E101" s="301"/>
      <c r="F101" s="301"/>
      <c r="G101" s="301"/>
      <c r="H101" s="301"/>
      <c r="I101" s="301"/>
      <c r="J101" s="301"/>
      <c r="K101" s="301"/>
      <c r="L101" s="301"/>
      <c r="M101" s="301"/>
      <c r="N101" s="301"/>
      <c r="O101" s="301"/>
      <c r="P101" s="301"/>
      <c r="Q101" s="301"/>
    </row>
    <row r="102" spans="1:17">
      <c r="A102" s="280" t="s">
        <v>158</v>
      </c>
      <c r="B102" s="301"/>
      <c r="C102" s="301"/>
      <c r="D102" s="301"/>
      <c r="E102" s="301"/>
      <c r="F102" s="301"/>
      <c r="G102" s="301"/>
      <c r="H102" s="301"/>
      <c r="I102" s="301"/>
      <c r="J102" s="301"/>
      <c r="K102" s="301"/>
      <c r="L102" s="301"/>
      <c r="M102" s="301"/>
      <c r="N102" s="301"/>
      <c r="O102" s="301"/>
      <c r="P102" s="301"/>
      <c r="Q102" s="301"/>
    </row>
  </sheetData>
  <mergeCells count="19">
    <mergeCell ref="O5:O6"/>
    <mergeCell ref="P5:P6"/>
    <mergeCell ref="Q5:Q6"/>
    <mergeCell ref="I5:I6"/>
    <mergeCell ref="J5:J6"/>
    <mergeCell ref="K5:K6"/>
    <mergeCell ref="L5:L6"/>
    <mergeCell ref="M5:M6"/>
    <mergeCell ref="N5:N6"/>
    <mergeCell ref="A1:N1"/>
    <mergeCell ref="A3:N3"/>
    <mergeCell ref="A5:A6"/>
    <mergeCell ref="B5:B6"/>
    <mergeCell ref="C5:C6"/>
    <mergeCell ref="D5:D6"/>
    <mergeCell ref="E5:E6"/>
    <mergeCell ref="F5:F6"/>
    <mergeCell ref="G5:G6"/>
    <mergeCell ref="H5:H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50"/>
  <sheetViews>
    <sheetView workbookViewId="0">
      <selection sqref="A1:N1"/>
    </sheetView>
  </sheetViews>
  <sheetFormatPr baseColWidth="10" defaultRowHeight="15"/>
  <cols>
    <col min="1" max="1" width="4.140625" customWidth="1"/>
    <col min="3" max="3" width="64" bestFit="1" customWidth="1"/>
    <col min="4" max="4" width="5" bestFit="1" customWidth="1"/>
    <col min="5" max="9" width="5.42578125" bestFit="1" customWidth="1"/>
    <col min="10" max="17" width="6.42578125" bestFit="1" customWidth="1"/>
  </cols>
  <sheetData>
    <row r="1" spans="1:17" ht="19.5">
      <c r="A1" s="313" t="s">
        <v>0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</row>
    <row r="3" spans="1:17" ht="15.75">
      <c r="A3" s="329" t="s">
        <v>159</v>
      </c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</row>
    <row r="4" spans="1:17" ht="15.75">
      <c r="A4" s="78"/>
      <c r="B4" s="2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</row>
    <row r="5" spans="1:17">
      <c r="A5" s="314" t="s">
        <v>1</v>
      </c>
      <c r="B5" s="314"/>
      <c r="C5" s="314"/>
      <c r="D5" s="314"/>
      <c r="E5" s="314"/>
      <c r="F5" s="314"/>
      <c r="G5" s="314"/>
      <c r="H5" s="314"/>
      <c r="I5" s="314"/>
      <c r="J5" s="314"/>
      <c r="K5" s="314"/>
      <c r="L5" s="314"/>
      <c r="M5" s="314"/>
      <c r="N5" s="314"/>
    </row>
    <row r="6" spans="1:17" ht="15.75" thickBot="1">
      <c r="A6" s="78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</row>
    <row r="7" spans="1:17">
      <c r="A7" s="330"/>
      <c r="B7" s="332" t="s">
        <v>2</v>
      </c>
      <c r="C7" s="332" t="s">
        <v>3</v>
      </c>
      <c r="D7" s="325" t="s">
        <v>4</v>
      </c>
      <c r="E7" s="327" t="s">
        <v>5</v>
      </c>
      <c r="F7" s="336" t="s">
        <v>6</v>
      </c>
      <c r="G7" s="327" t="s">
        <v>7</v>
      </c>
      <c r="H7" s="336" t="s">
        <v>8</v>
      </c>
      <c r="I7" s="327" t="s">
        <v>9</v>
      </c>
      <c r="J7" s="336" t="s">
        <v>10</v>
      </c>
      <c r="K7" s="327" t="s">
        <v>11</v>
      </c>
      <c r="L7" s="336" t="s">
        <v>12</v>
      </c>
      <c r="M7" s="327" t="s">
        <v>13</v>
      </c>
      <c r="N7" s="325" t="s">
        <v>14</v>
      </c>
      <c r="O7" s="325" t="s">
        <v>15</v>
      </c>
      <c r="P7" s="325" t="s">
        <v>16</v>
      </c>
      <c r="Q7" s="327" t="s">
        <v>17</v>
      </c>
    </row>
    <row r="8" spans="1:17" ht="15.75" thickBot="1">
      <c r="A8" s="331"/>
      <c r="B8" s="333"/>
      <c r="C8" s="333"/>
      <c r="D8" s="334"/>
      <c r="E8" s="335"/>
      <c r="F8" s="337"/>
      <c r="G8" s="335"/>
      <c r="H8" s="337"/>
      <c r="I8" s="335"/>
      <c r="J8" s="337"/>
      <c r="K8" s="335"/>
      <c r="L8" s="337"/>
      <c r="M8" s="335"/>
      <c r="N8" s="334"/>
      <c r="O8" s="334"/>
      <c r="P8" s="334"/>
      <c r="Q8" s="335"/>
    </row>
    <row r="9" spans="1:17">
      <c r="A9" s="8"/>
      <c r="B9" s="10"/>
      <c r="C9" s="79" t="s">
        <v>18</v>
      </c>
      <c r="D9" s="80">
        <f>SUM(D11,D15,D19,D21,D27,D31,D33,D37,D39,D43)</f>
        <v>646.87800000000004</v>
      </c>
      <c r="E9" s="28">
        <f t="shared" ref="E9:P9" si="0">SUM(E11,E15,E19,E21,E27,E31,E33,E37,E39,E43)</f>
        <v>1591.75</v>
      </c>
      <c r="F9" s="28">
        <f t="shared" si="0"/>
        <v>1964.9489999999998</v>
      </c>
      <c r="G9" s="28">
        <f t="shared" si="0"/>
        <v>2195.6379999999999</v>
      </c>
      <c r="H9" s="28">
        <f t="shared" si="0"/>
        <v>5765.3380000000006</v>
      </c>
      <c r="I9" s="28">
        <f t="shared" si="0"/>
        <v>5934.1557899999998</v>
      </c>
      <c r="J9" s="28">
        <f t="shared" si="0"/>
        <v>14832.165870000001</v>
      </c>
      <c r="K9" s="28">
        <f t="shared" si="0"/>
        <v>21113.566429999995</v>
      </c>
      <c r="L9" s="28">
        <f t="shared" si="0"/>
        <v>34600.676999999996</v>
      </c>
      <c r="M9" s="28">
        <f t="shared" si="0"/>
        <v>38940.508829999992</v>
      </c>
      <c r="N9" s="28">
        <f t="shared" si="0"/>
        <v>34653.735850000005</v>
      </c>
      <c r="O9" s="28">
        <f t="shared" si="0"/>
        <v>36878.530010000002</v>
      </c>
      <c r="P9" s="28">
        <f t="shared" si="0"/>
        <v>87604.185949999999</v>
      </c>
      <c r="Q9" s="81">
        <f>SUM(Q11,Q15,Q19,Q21,Q27,Q31,Q33,Q37,Q39,Q43)</f>
        <v>57418.816659999997</v>
      </c>
    </row>
    <row r="10" spans="1:17">
      <c r="A10" s="8"/>
      <c r="B10" s="10"/>
      <c r="C10" s="10"/>
      <c r="D10" s="82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62"/>
      <c r="P10" s="62"/>
      <c r="Q10" s="83"/>
    </row>
    <row r="11" spans="1:17">
      <c r="A11" s="15" t="s">
        <v>19</v>
      </c>
      <c r="B11" s="84"/>
      <c r="C11" s="17" t="s">
        <v>20</v>
      </c>
      <c r="D11" s="80">
        <v>0</v>
      </c>
      <c r="E11" s="28">
        <v>32.299999999999997</v>
      </c>
      <c r="F11" s="28">
        <v>42.762999999999998</v>
      </c>
      <c r="G11" s="28">
        <v>108.919</v>
      </c>
      <c r="H11" s="28">
        <v>513.16399999999999</v>
      </c>
      <c r="I11" s="28">
        <v>293.976</v>
      </c>
      <c r="J11" s="28">
        <v>3397.9698400000002</v>
      </c>
      <c r="K11" s="28">
        <v>2137.9649899999999</v>
      </c>
      <c r="L11" s="28">
        <v>4425.0680000000002</v>
      </c>
      <c r="M11" s="28">
        <v>17520.317849999999</v>
      </c>
      <c r="N11" s="85">
        <v>13289.40285</v>
      </c>
      <c r="O11" s="86">
        <v>2906.2642900000001</v>
      </c>
      <c r="P11" s="86">
        <v>36361.009039999997</v>
      </c>
      <c r="Q11" s="87">
        <v>18843.054619999999</v>
      </c>
    </row>
    <row r="12" spans="1:17">
      <c r="A12" s="8"/>
      <c r="B12" s="88" t="s">
        <v>21</v>
      </c>
      <c r="C12" s="21" t="s">
        <v>22</v>
      </c>
      <c r="D12" s="82"/>
      <c r="E12" s="11">
        <v>32.299999999999997</v>
      </c>
      <c r="F12" s="11">
        <v>42.762999999999998</v>
      </c>
      <c r="G12" s="11">
        <v>108.919</v>
      </c>
      <c r="H12" s="11">
        <v>513.16399999999999</v>
      </c>
      <c r="I12" s="11">
        <v>293.976</v>
      </c>
      <c r="J12" s="11">
        <v>3301.16984</v>
      </c>
      <c r="K12" s="11">
        <v>2137.9649899999999</v>
      </c>
      <c r="L12" s="11">
        <v>4425.0680000000002</v>
      </c>
      <c r="M12" s="11">
        <v>17520.317849999999</v>
      </c>
      <c r="N12" s="89">
        <v>13261.90285</v>
      </c>
      <c r="O12" s="90">
        <v>2906.2642900000001</v>
      </c>
      <c r="P12" s="90">
        <v>36361.009039999997</v>
      </c>
      <c r="Q12" s="91">
        <v>18843.054619999999</v>
      </c>
    </row>
    <row r="13" spans="1:17">
      <c r="A13" s="8"/>
      <c r="B13" s="88" t="s">
        <v>23</v>
      </c>
      <c r="C13" s="10" t="s">
        <v>24</v>
      </c>
      <c r="D13" s="82"/>
      <c r="E13" s="11"/>
      <c r="F13" s="11"/>
      <c r="G13" s="11"/>
      <c r="H13" s="11"/>
      <c r="I13" s="11"/>
      <c r="J13" s="11">
        <v>96.8</v>
      </c>
      <c r="K13" s="11"/>
      <c r="L13" s="11"/>
      <c r="M13" s="11"/>
      <c r="N13" s="89">
        <v>27.5</v>
      </c>
      <c r="O13" s="11"/>
      <c r="P13" s="11"/>
      <c r="Q13" s="23"/>
    </row>
    <row r="14" spans="1:17">
      <c r="A14" s="8"/>
      <c r="B14" s="88"/>
      <c r="C14" s="21"/>
      <c r="D14" s="82"/>
      <c r="E14" s="11"/>
      <c r="F14" s="11"/>
      <c r="G14" s="11"/>
      <c r="H14" s="11"/>
      <c r="I14" s="11"/>
      <c r="J14" s="11"/>
      <c r="K14" s="11"/>
      <c r="L14" s="11"/>
      <c r="M14" s="11"/>
      <c r="N14" s="89"/>
      <c r="O14" s="62"/>
      <c r="P14" s="62"/>
      <c r="Q14" s="83"/>
    </row>
    <row r="15" spans="1:17">
      <c r="A15" s="15" t="s">
        <v>25</v>
      </c>
      <c r="B15" s="92"/>
      <c r="C15" s="17" t="s">
        <v>26</v>
      </c>
      <c r="D15" s="80">
        <v>112.681</v>
      </c>
      <c r="E15" s="28">
        <v>970.78399999999999</v>
      </c>
      <c r="F15" s="28">
        <v>1384.03</v>
      </c>
      <c r="G15" s="28">
        <v>780.51900000000001</v>
      </c>
      <c r="H15" s="28">
        <v>2141.44</v>
      </c>
      <c r="I15" s="28">
        <v>1708.1249</v>
      </c>
      <c r="J15" s="28">
        <v>2363.2167099999997</v>
      </c>
      <c r="K15" s="28">
        <v>4738.0063200000004</v>
      </c>
      <c r="L15" s="28">
        <v>9675.5539999999983</v>
      </c>
      <c r="M15" s="28">
        <v>6829.6315399999985</v>
      </c>
      <c r="N15" s="85">
        <v>5845.5026099999995</v>
      </c>
      <c r="O15" s="86">
        <v>6079.7400400000015</v>
      </c>
      <c r="P15" s="86">
        <v>7587.92317</v>
      </c>
      <c r="Q15" s="87">
        <v>3575.4893099999999</v>
      </c>
    </row>
    <row r="16" spans="1:17">
      <c r="A16" s="8"/>
      <c r="B16" s="88" t="s">
        <v>27</v>
      </c>
      <c r="C16" s="10" t="s">
        <v>28</v>
      </c>
      <c r="D16" s="82">
        <v>112.681</v>
      </c>
      <c r="E16" s="11">
        <v>970.42200000000003</v>
      </c>
      <c r="F16" s="11">
        <v>1384.03</v>
      </c>
      <c r="G16" s="11">
        <v>780.51900000000001</v>
      </c>
      <c r="H16" s="11">
        <v>2139.7640000000001</v>
      </c>
      <c r="I16" s="11">
        <v>1705.3289</v>
      </c>
      <c r="J16" s="11">
        <v>2328.4717899999996</v>
      </c>
      <c r="K16" s="11">
        <v>4738.0063200000004</v>
      </c>
      <c r="L16" s="11">
        <v>9675.5459999999985</v>
      </c>
      <c r="M16" s="11">
        <v>6823.1315399999985</v>
      </c>
      <c r="N16" s="89">
        <v>5845.5026099999995</v>
      </c>
      <c r="O16" s="90">
        <v>6079.7400400000015</v>
      </c>
      <c r="P16" s="90">
        <v>7582.9563699999999</v>
      </c>
      <c r="Q16" s="91">
        <v>3570.0088099999998</v>
      </c>
    </row>
    <row r="17" spans="1:17">
      <c r="A17" s="25"/>
      <c r="B17" s="88" t="s">
        <v>29</v>
      </c>
      <c r="C17" s="21" t="s">
        <v>30</v>
      </c>
      <c r="D17" s="82"/>
      <c r="E17" s="11">
        <v>0.36199999999999999</v>
      </c>
      <c r="F17" s="11"/>
      <c r="G17" s="11"/>
      <c r="H17" s="11">
        <v>1.6759999999999999</v>
      </c>
      <c r="I17" s="11">
        <v>2.7960000000000003</v>
      </c>
      <c r="J17" s="11">
        <v>34.744919999999993</v>
      </c>
      <c r="K17" s="11"/>
      <c r="L17" s="11">
        <v>8.0000000000000002E-3</v>
      </c>
      <c r="M17" s="11">
        <v>6.5</v>
      </c>
      <c r="N17" s="26"/>
      <c r="O17" s="90"/>
      <c r="P17" s="90">
        <v>4.9668000000000001</v>
      </c>
      <c r="Q17" s="91">
        <v>5.4805000000000001</v>
      </c>
    </row>
    <row r="18" spans="1:17">
      <c r="A18" s="25"/>
      <c r="B18" s="88"/>
      <c r="C18" s="21"/>
      <c r="D18" s="82"/>
      <c r="E18" s="11"/>
      <c r="F18" s="11"/>
      <c r="G18" s="11"/>
      <c r="H18" s="11"/>
      <c r="I18" s="11"/>
      <c r="J18" s="11"/>
      <c r="K18" s="11"/>
      <c r="L18" s="11"/>
      <c r="M18" s="11"/>
      <c r="N18" s="89"/>
      <c r="O18" s="62"/>
      <c r="P18" s="62"/>
      <c r="Q18" s="83"/>
    </row>
    <row r="19" spans="1:17">
      <c r="A19" s="25"/>
      <c r="B19" s="92" t="s">
        <v>31</v>
      </c>
      <c r="C19" s="27" t="s">
        <v>32</v>
      </c>
      <c r="D19" s="80">
        <v>3.36</v>
      </c>
      <c r="E19" s="28"/>
      <c r="F19" s="28">
        <v>5.8</v>
      </c>
      <c r="G19" s="28">
        <v>41.269999999999996</v>
      </c>
      <c r="H19" s="28">
        <v>267.661</v>
      </c>
      <c r="I19" s="28">
        <v>895.42000000000007</v>
      </c>
      <c r="J19" s="28">
        <v>1652.2829999999999</v>
      </c>
      <c r="K19" s="28">
        <v>1270.8695000000002</v>
      </c>
      <c r="L19" s="28">
        <v>2982.0169999999994</v>
      </c>
      <c r="M19" s="28">
        <v>4057.1893700000001</v>
      </c>
      <c r="N19" s="85">
        <v>2579.7090200000002</v>
      </c>
      <c r="O19" s="86">
        <v>3515.3680300000005</v>
      </c>
      <c r="P19" s="86">
        <v>2535.9050200000001</v>
      </c>
      <c r="Q19" s="87">
        <v>1523.10517</v>
      </c>
    </row>
    <row r="20" spans="1:17">
      <c r="A20" s="8"/>
      <c r="B20" s="88"/>
      <c r="C20" s="21"/>
      <c r="D20" s="82"/>
      <c r="E20" s="11"/>
      <c r="F20" s="11"/>
      <c r="G20" s="11"/>
      <c r="H20" s="11"/>
      <c r="I20" s="11"/>
      <c r="J20" s="11"/>
      <c r="K20" s="11"/>
      <c r="L20" s="11"/>
      <c r="M20" s="11"/>
      <c r="N20" s="89"/>
      <c r="O20" s="62"/>
      <c r="P20" s="62"/>
      <c r="Q20" s="83"/>
    </row>
    <row r="21" spans="1:17">
      <c r="A21" s="15" t="s">
        <v>33</v>
      </c>
      <c r="B21" s="84"/>
      <c r="C21" s="17" t="s">
        <v>34</v>
      </c>
      <c r="D21" s="80">
        <v>258.95400000000001</v>
      </c>
      <c r="E21" s="28">
        <v>152.804</v>
      </c>
      <c r="F21" s="28">
        <v>220.88399999999999</v>
      </c>
      <c r="G21" s="28">
        <v>233.90899999999999</v>
      </c>
      <c r="H21" s="28">
        <v>798.47799999999984</v>
      </c>
      <c r="I21" s="28">
        <v>648.68599999999992</v>
      </c>
      <c r="J21" s="28">
        <v>1780.7930400000002</v>
      </c>
      <c r="K21" s="28">
        <v>4986.3314399999999</v>
      </c>
      <c r="L21" s="28">
        <v>4888.8700000000008</v>
      </c>
      <c r="M21" s="28">
        <v>2876.8971299999998</v>
      </c>
      <c r="N21" s="85">
        <v>1710.08833</v>
      </c>
      <c r="O21" s="86">
        <v>11266.069560000002</v>
      </c>
      <c r="P21" s="86">
        <v>19473.21327</v>
      </c>
      <c r="Q21" s="87">
        <v>16693.21387</v>
      </c>
    </row>
    <row r="22" spans="1:17">
      <c r="A22" s="8"/>
      <c r="B22" s="88" t="s">
        <v>35</v>
      </c>
      <c r="C22" s="10" t="s">
        <v>36</v>
      </c>
      <c r="D22" s="82">
        <v>159.17500000000001</v>
      </c>
      <c r="E22" s="11">
        <v>137.304</v>
      </c>
      <c r="F22" s="11">
        <v>210.94399999999999</v>
      </c>
      <c r="G22" s="11">
        <v>233.90899999999999</v>
      </c>
      <c r="H22" s="11">
        <v>742.0619999999999</v>
      </c>
      <c r="I22" s="11">
        <v>607.46299999999997</v>
      </c>
      <c r="J22" s="11">
        <v>1361.6910400000002</v>
      </c>
      <c r="K22" s="11">
        <v>3883.3678399999994</v>
      </c>
      <c r="L22" s="11">
        <v>4142.1990000000005</v>
      </c>
      <c r="M22" s="11">
        <v>1676.2632699999999</v>
      </c>
      <c r="N22" s="89">
        <v>1710.08833</v>
      </c>
      <c r="O22" s="90">
        <v>5050.5235600000005</v>
      </c>
      <c r="P22" s="90">
        <v>11512.627829999999</v>
      </c>
      <c r="Q22" s="91">
        <v>4359.9523600000002</v>
      </c>
    </row>
    <row r="23" spans="1:17">
      <c r="A23" s="8"/>
      <c r="B23" s="88" t="s">
        <v>37</v>
      </c>
      <c r="C23" s="21" t="s">
        <v>38</v>
      </c>
      <c r="D23" s="82"/>
      <c r="E23" s="11">
        <v>7.55</v>
      </c>
      <c r="F23" s="11">
        <v>9.94</v>
      </c>
      <c r="G23" s="11"/>
      <c r="H23" s="11">
        <v>56.415999999999997</v>
      </c>
      <c r="I23" s="11">
        <v>41.222999999999999</v>
      </c>
      <c r="J23" s="11">
        <v>400.87400000000002</v>
      </c>
      <c r="K23" s="11">
        <v>1102.9636</v>
      </c>
      <c r="L23" s="11">
        <v>746.67100000000005</v>
      </c>
      <c r="M23" s="11">
        <v>1162.46</v>
      </c>
      <c r="N23" s="89"/>
      <c r="O23" s="90">
        <v>6206.1760000000004</v>
      </c>
      <c r="P23" s="90">
        <v>7945.8549999999996</v>
      </c>
      <c r="Q23" s="91">
        <v>11971.468999999999</v>
      </c>
    </row>
    <row r="24" spans="1:17">
      <c r="A24" s="8"/>
      <c r="B24" s="88" t="s">
        <v>39</v>
      </c>
      <c r="C24" s="21" t="s">
        <v>40</v>
      </c>
      <c r="D24" s="82">
        <v>63.796999999999997</v>
      </c>
      <c r="E24" s="11">
        <v>7.95</v>
      </c>
      <c r="F24" s="11"/>
      <c r="G24" s="11"/>
      <c r="H24" s="11"/>
      <c r="I24" s="11"/>
      <c r="J24" s="11">
        <v>18.228000000000002</v>
      </c>
      <c r="K24" s="11"/>
      <c r="L24" s="11"/>
      <c r="M24" s="11">
        <v>38.173859999999998</v>
      </c>
      <c r="N24" s="26"/>
      <c r="O24" s="90">
        <v>9.3699999999999992</v>
      </c>
      <c r="P24" s="90">
        <v>14.73044</v>
      </c>
      <c r="Q24" s="91">
        <v>46.322510000000001</v>
      </c>
    </row>
    <row r="25" spans="1:17">
      <c r="A25" s="8"/>
      <c r="B25" s="88" t="s">
        <v>41</v>
      </c>
      <c r="C25" s="21" t="s">
        <v>42</v>
      </c>
      <c r="D25" s="82">
        <v>35.981999999999999</v>
      </c>
      <c r="E25" s="11"/>
      <c r="F25" s="11"/>
      <c r="G25" s="11"/>
      <c r="H25" s="11"/>
      <c r="I25" s="11"/>
      <c r="J25" s="11"/>
      <c r="K25" s="11"/>
      <c r="L25" s="11"/>
      <c r="M25" s="11"/>
      <c r="N25" s="26"/>
      <c r="O25" s="11"/>
      <c r="P25" s="11"/>
      <c r="Q25" s="91">
        <v>315.47000000000003</v>
      </c>
    </row>
    <row r="26" spans="1:17">
      <c r="A26" s="8"/>
      <c r="B26" s="88"/>
      <c r="C26" s="21"/>
      <c r="D26" s="82"/>
      <c r="E26" s="11"/>
      <c r="F26" s="11"/>
      <c r="G26" s="11"/>
      <c r="H26" s="11"/>
      <c r="I26" s="11"/>
      <c r="J26" s="11"/>
      <c r="K26" s="11"/>
      <c r="L26" s="11"/>
      <c r="M26" s="11"/>
      <c r="N26" s="89"/>
      <c r="O26" s="62"/>
      <c r="P26" s="62"/>
      <c r="Q26" s="83"/>
    </row>
    <row r="27" spans="1:17">
      <c r="A27" s="15" t="s">
        <v>43</v>
      </c>
      <c r="B27" s="92"/>
      <c r="C27" s="17" t="s">
        <v>44</v>
      </c>
      <c r="D27" s="80">
        <v>162.202</v>
      </c>
      <c r="E27" s="28">
        <v>257.315</v>
      </c>
      <c r="F27" s="28">
        <v>172.62200000000001</v>
      </c>
      <c r="G27" s="28">
        <v>811.423</v>
      </c>
      <c r="H27" s="28">
        <v>1398.1779999999999</v>
      </c>
      <c r="I27" s="28">
        <v>1227.5686499999999</v>
      </c>
      <c r="J27" s="28">
        <v>2570.3479200000002</v>
      </c>
      <c r="K27" s="28">
        <v>3793.25947</v>
      </c>
      <c r="L27" s="28">
        <v>5005.97</v>
      </c>
      <c r="M27" s="28">
        <v>2531.9355299999997</v>
      </c>
      <c r="N27" s="85">
        <v>2794.9688999999998</v>
      </c>
      <c r="O27" s="86">
        <v>3998.5264799999995</v>
      </c>
      <c r="P27" s="86">
        <v>3394.3409099999999</v>
      </c>
      <c r="Q27" s="87">
        <v>5283.34807</v>
      </c>
    </row>
    <row r="28" spans="1:17">
      <c r="A28" s="8"/>
      <c r="B28" s="88" t="s">
        <v>45</v>
      </c>
      <c r="C28" s="21" t="s">
        <v>46</v>
      </c>
      <c r="D28" s="82">
        <v>15</v>
      </c>
      <c r="E28" s="11"/>
      <c r="F28" s="11"/>
      <c r="G28" s="11">
        <v>207.364</v>
      </c>
      <c r="H28" s="11">
        <v>380.29700000000003</v>
      </c>
      <c r="I28" s="11">
        <v>462.31455</v>
      </c>
      <c r="J28" s="11">
        <v>1859.6988799999999</v>
      </c>
      <c r="K28" s="11">
        <v>2380.8312299999998</v>
      </c>
      <c r="L28" s="11">
        <v>1608.36</v>
      </c>
      <c r="M28" s="11">
        <v>1582.4908399999999</v>
      </c>
      <c r="N28" s="89">
        <v>661.68074999999999</v>
      </c>
      <c r="O28" s="90">
        <v>1877.58458</v>
      </c>
      <c r="P28" s="90">
        <v>1578.98822</v>
      </c>
      <c r="Q28" s="91">
        <v>2735.8035799999998</v>
      </c>
    </row>
    <row r="29" spans="1:17">
      <c r="A29" s="8"/>
      <c r="B29" s="88" t="s">
        <v>47</v>
      </c>
      <c r="C29" s="10" t="s">
        <v>48</v>
      </c>
      <c r="D29" s="82">
        <v>147.202</v>
      </c>
      <c r="E29" s="11">
        <v>257.315</v>
      </c>
      <c r="F29" s="11">
        <v>172.62200000000001</v>
      </c>
      <c r="G29" s="11">
        <v>604.05899999999997</v>
      </c>
      <c r="H29" s="11">
        <v>1017.881</v>
      </c>
      <c r="I29" s="11">
        <v>765.25409999999999</v>
      </c>
      <c r="J29" s="11">
        <v>710.64904000000001</v>
      </c>
      <c r="K29" s="11">
        <v>1412.42824</v>
      </c>
      <c r="L29" s="11">
        <v>3397.61</v>
      </c>
      <c r="M29" s="11">
        <v>949.44469000000004</v>
      </c>
      <c r="N29" s="89">
        <v>2133.2881499999999</v>
      </c>
      <c r="O29" s="90">
        <v>2120.9418999999998</v>
      </c>
      <c r="P29" s="90">
        <v>1815.3526899999999</v>
      </c>
      <c r="Q29" s="91">
        <v>2547.5444900000002</v>
      </c>
    </row>
    <row r="30" spans="1:17">
      <c r="A30" s="8"/>
      <c r="B30" s="88"/>
      <c r="C30" s="21"/>
      <c r="D30" s="82"/>
      <c r="E30" s="11"/>
      <c r="F30" s="11"/>
      <c r="G30" s="11"/>
      <c r="H30" s="11"/>
      <c r="I30" s="11"/>
      <c r="J30" s="11"/>
      <c r="K30" s="11"/>
      <c r="L30" s="11"/>
      <c r="M30" s="11"/>
      <c r="N30" s="89"/>
      <c r="O30" s="90"/>
      <c r="P30" s="90"/>
      <c r="Q30" s="91"/>
    </row>
    <row r="31" spans="1:17">
      <c r="A31" s="15"/>
      <c r="B31" s="92" t="s">
        <v>49</v>
      </c>
      <c r="C31" s="17" t="s">
        <v>50</v>
      </c>
      <c r="D31" s="80">
        <v>16.137</v>
      </c>
      <c r="E31" s="28">
        <v>28.661999999999999</v>
      </c>
      <c r="F31" s="28">
        <v>65.138999999999996</v>
      </c>
      <c r="G31" s="28">
        <v>28.535</v>
      </c>
      <c r="H31" s="28">
        <v>78.941000000000003</v>
      </c>
      <c r="I31" s="28">
        <v>420.37799999999999</v>
      </c>
      <c r="J31" s="28">
        <v>1332.61132</v>
      </c>
      <c r="K31" s="28">
        <v>1310.8173099999999</v>
      </c>
      <c r="L31" s="28">
        <v>4179.0730000000003</v>
      </c>
      <c r="M31" s="28">
        <v>2054.3422999999998</v>
      </c>
      <c r="N31" s="85">
        <v>3508.80096</v>
      </c>
      <c r="O31" s="86">
        <v>6754.6333000000004</v>
      </c>
      <c r="P31" s="86">
        <v>9493.3256000000001</v>
      </c>
      <c r="Q31" s="87">
        <v>7228.9437399999997</v>
      </c>
    </row>
    <row r="32" spans="1:17">
      <c r="A32" s="15"/>
      <c r="B32" s="92"/>
      <c r="C32" s="17"/>
      <c r="D32" s="80"/>
      <c r="E32" s="28"/>
      <c r="F32" s="28"/>
      <c r="G32" s="28"/>
      <c r="H32" s="28"/>
      <c r="I32" s="28"/>
      <c r="J32" s="28"/>
      <c r="K32" s="28"/>
      <c r="L32" s="28"/>
      <c r="M32" s="28"/>
      <c r="N32" s="89"/>
      <c r="O32" s="62"/>
      <c r="P32" s="62"/>
      <c r="Q32" s="83"/>
    </row>
    <row r="33" spans="1:17">
      <c r="A33" s="15" t="s">
        <v>51</v>
      </c>
      <c r="B33" s="37"/>
      <c r="C33" s="27" t="s">
        <v>52</v>
      </c>
      <c r="D33" s="80">
        <v>78.263999999999996</v>
      </c>
      <c r="E33" s="28">
        <v>62.576000000000001</v>
      </c>
      <c r="F33" s="28">
        <v>17.902000000000001</v>
      </c>
      <c r="G33" s="28">
        <v>101.56700000000001</v>
      </c>
      <c r="H33" s="28">
        <v>320.06700000000001</v>
      </c>
      <c r="I33" s="28">
        <v>442.51799999999997</v>
      </c>
      <c r="J33" s="28">
        <v>592.97277999999994</v>
      </c>
      <c r="K33" s="28">
        <v>1823.0254199999999</v>
      </c>
      <c r="L33" s="28">
        <v>1802.807</v>
      </c>
      <c r="M33" s="28">
        <v>983.74509</v>
      </c>
      <c r="N33" s="85">
        <v>1214.0495700000001</v>
      </c>
      <c r="O33" s="86">
        <v>618.09199999999998</v>
      </c>
      <c r="P33" s="86">
        <v>3896.5665999999997</v>
      </c>
      <c r="Q33" s="87">
        <v>588.69448</v>
      </c>
    </row>
    <row r="34" spans="1:17">
      <c r="A34" s="31"/>
      <c r="B34" s="88" t="s">
        <v>53</v>
      </c>
      <c r="C34" s="21" t="s">
        <v>54</v>
      </c>
      <c r="D34" s="82">
        <v>47.704000000000001</v>
      </c>
      <c r="E34" s="11">
        <v>43.5</v>
      </c>
      <c r="F34" s="11">
        <v>2.36</v>
      </c>
      <c r="G34" s="11">
        <v>69.281000000000006</v>
      </c>
      <c r="H34" s="11">
        <v>267.98099999999999</v>
      </c>
      <c r="I34" s="11">
        <v>337.87799999999999</v>
      </c>
      <c r="J34" s="11">
        <v>535.62577999999996</v>
      </c>
      <c r="K34" s="11">
        <v>1765.08322</v>
      </c>
      <c r="L34" s="11">
        <v>1737.0319999999999</v>
      </c>
      <c r="M34" s="11">
        <v>907.33109000000002</v>
      </c>
      <c r="N34" s="89">
        <v>1098.26143</v>
      </c>
      <c r="O34" s="90">
        <v>615.30600000000004</v>
      </c>
      <c r="P34" s="90">
        <v>3892.1075999999998</v>
      </c>
      <c r="Q34" s="91">
        <v>562.61648000000002</v>
      </c>
    </row>
    <row r="35" spans="1:17">
      <c r="A35" s="31"/>
      <c r="B35" s="88" t="s">
        <v>55</v>
      </c>
      <c r="C35" s="21" t="s">
        <v>56</v>
      </c>
      <c r="D35" s="82">
        <v>30.56</v>
      </c>
      <c r="E35" s="11">
        <v>19.076000000000001</v>
      </c>
      <c r="F35" s="11">
        <v>15.542</v>
      </c>
      <c r="G35" s="11">
        <v>32.286000000000001</v>
      </c>
      <c r="H35" s="11">
        <v>52.085999999999999</v>
      </c>
      <c r="I35" s="11">
        <v>104.64</v>
      </c>
      <c r="J35" s="11">
        <v>57.347000000000001</v>
      </c>
      <c r="K35" s="11">
        <v>57.9422</v>
      </c>
      <c r="L35" s="11">
        <v>65.775000000000006</v>
      </c>
      <c r="M35" s="11">
        <v>76.414000000000001</v>
      </c>
      <c r="N35" s="89">
        <v>115.78814</v>
      </c>
      <c r="O35" s="90">
        <v>2.786</v>
      </c>
      <c r="P35" s="90">
        <v>4.4589999999999996</v>
      </c>
      <c r="Q35" s="91">
        <v>26.077999999999999</v>
      </c>
    </row>
    <row r="36" spans="1:17">
      <c r="A36" s="15"/>
      <c r="B36" s="92"/>
      <c r="C36" s="17"/>
      <c r="D36" s="80"/>
      <c r="E36" s="28"/>
      <c r="F36" s="28"/>
      <c r="G36" s="28"/>
      <c r="H36" s="28"/>
      <c r="I36" s="28"/>
      <c r="J36" s="28"/>
      <c r="K36" s="28"/>
      <c r="L36" s="28"/>
      <c r="M36" s="28"/>
      <c r="N36" s="89"/>
      <c r="O36" s="90"/>
      <c r="P36" s="90"/>
      <c r="Q36" s="91"/>
    </row>
    <row r="37" spans="1:17">
      <c r="A37" s="15"/>
      <c r="B37" s="92" t="s">
        <v>57</v>
      </c>
      <c r="C37" s="17" t="s">
        <v>58</v>
      </c>
      <c r="D37" s="93"/>
      <c r="E37" s="94"/>
      <c r="F37" s="94">
        <v>4.5880000000000001</v>
      </c>
      <c r="G37" s="94">
        <v>11.853</v>
      </c>
      <c r="H37" s="94">
        <v>60.152000000000001</v>
      </c>
      <c r="I37" s="94">
        <v>95.784000000000006</v>
      </c>
      <c r="J37" s="94">
        <v>259.67246</v>
      </c>
      <c r="K37" s="94">
        <v>364.69573000000003</v>
      </c>
      <c r="L37" s="94">
        <v>634.48500000000001</v>
      </c>
      <c r="M37" s="94">
        <v>329.81513999999999</v>
      </c>
      <c r="N37" s="85">
        <v>334.56252999999998</v>
      </c>
      <c r="O37" s="86">
        <v>315.60840000000002</v>
      </c>
      <c r="P37" s="86">
        <v>714.553</v>
      </c>
      <c r="Q37" s="87">
        <v>387.96699999999998</v>
      </c>
    </row>
    <row r="38" spans="1:17">
      <c r="A38" s="15"/>
      <c r="B38" s="92"/>
      <c r="C38" s="17"/>
      <c r="D38" s="80"/>
      <c r="E38" s="28"/>
      <c r="F38" s="28"/>
      <c r="G38" s="28"/>
      <c r="H38" s="28"/>
      <c r="I38" s="28"/>
      <c r="J38" s="28"/>
      <c r="K38" s="28"/>
      <c r="L38" s="28"/>
      <c r="M38" s="28"/>
      <c r="N38" s="89"/>
      <c r="O38" s="90"/>
      <c r="P38" s="90"/>
      <c r="Q38" s="91"/>
    </row>
    <row r="39" spans="1:17">
      <c r="A39" s="15" t="s">
        <v>59</v>
      </c>
      <c r="B39" s="92"/>
      <c r="C39" s="95" t="s">
        <v>60</v>
      </c>
      <c r="D39" s="80">
        <v>12.93</v>
      </c>
      <c r="E39" s="28">
        <v>87.308999999999997</v>
      </c>
      <c r="F39" s="28">
        <v>33.063000000000002</v>
      </c>
      <c r="G39" s="28">
        <v>72.542999999999992</v>
      </c>
      <c r="H39" s="28">
        <v>146.51</v>
      </c>
      <c r="I39" s="28">
        <v>166.85820000000001</v>
      </c>
      <c r="J39" s="28">
        <v>860.46500000000003</v>
      </c>
      <c r="K39" s="28">
        <v>675.73405000000002</v>
      </c>
      <c r="L39" s="28">
        <v>967.02600000000007</v>
      </c>
      <c r="M39" s="28">
        <v>1520.1458600000001</v>
      </c>
      <c r="N39" s="85">
        <v>3147.27126</v>
      </c>
      <c r="O39" s="86">
        <v>1099.4222500000001</v>
      </c>
      <c r="P39" s="86">
        <v>3140.8133699999998</v>
      </c>
      <c r="Q39" s="87">
        <v>2284.1925000000001</v>
      </c>
    </row>
    <row r="40" spans="1:17">
      <c r="A40" s="31"/>
      <c r="B40" s="88" t="s">
        <v>61</v>
      </c>
      <c r="C40" s="96" t="s">
        <v>62</v>
      </c>
      <c r="D40" s="82">
        <v>12.93</v>
      </c>
      <c r="E40" s="11">
        <v>87.308999999999997</v>
      </c>
      <c r="F40" s="11">
        <v>30.343</v>
      </c>
      <c r="G40" s="11">
        <v>71.742999999999995</v>
      </c>
      <c r="H40" s="11">
        <v>135.172</v>
      </c>
      <c r="I40" s="11">
        <v>149.85820000000001</v>
      </c>
      <c r="J40" s="11">
        <v>858.46500000000003</v>
      </c>
      <c r="K40" s="11">
        <v>656.51080000000002</v>
      </c>
      <c r="L40" s="11">
        <v>919.68100000000004</v>
      </c>
      <c r="M40" s="11">
        <v>1304.9547600000001</v>
      </c>
      <c r="N40" s="89">
        <v>2500.9928</v>
      </c>
      <c r="O40" s="90">
        <v>840.90087000000005</v>
      </c>
      <c r="P40" s="90">
        <v>846.82692999999995</v>
      </c>
      <c r="Q40" s="91">
        <v>496.98228</v>
      </c>
    </row>
    <row r="41" spans="1:17">
      <c r="A41" s="31"/>
      <c r="B41" s="88" t="s">
        <v>63</v>
      </c>
      <c r="C41" s="96" t="s">
        <v>64</v>
      </c>
      <c r="D41" s="82"/>
      <c r="E41" s="11"/>
      <c r="F41" s="11">
        <v>2.72</v>
      </c>
      <c r="G41" s="11">
        <v>0.8</v>
      </c>
      <c r="H41" s="11">
        <v>11.338000000000001</v>
      </c>
      <c r="I41" s="11">
        <v>17</v>
      </c>
      <c r="J41" s="11">
        <v>2</v>
      </c>
      <c r="K41" s="11">
        <v>19.22325</v>
      </c>
      <c r="L41" s="11">
        <v>47.344999999999999</v>
      </c>
      <c r="M41" s="11">
        <v>215.19109999999998</v>
      </c>
      <c r="N41" s="89">
        <v>646.27846</v>
      </c>
      <c r="O41" s="90">
        <v>258.52138000000002</v>
      </c>
      <c r="P41" s="90">
        <v>2293.9864399999997</v>
      </c>
      <c r="Q41" s="91">
        <v>1787.2102199999999</v>
      </c>
    </row>
    <row r="42" spans="1:17">
      <c r="A42" s="31"/>
      <c r="B42" s="88"/>
      <c r="C42" s="96"/>
      <c r="D42" s="82"/>
      <c r="E42" s="11"/>
      <c r="F42" s="11"/>
      <c r="G42" s="11"/>
      <c r="H42" s="11"/>
      <c r="I42" s="11"/>
      <c r="J42" s="11"/>
      <c r="K42" s="11"/>
      <c r="L42" s="11"/>
      <c r="M42" s="11"/>
      <c r="N42" s="89"/>
      <c r="O42" s="62"/>
      <c r="P42" s="62"/>
      <c r="Q42" s="83"/>
    </row>
    <row r="43" spans="1:17">
      <c r="A43" s="15" t="s">
        <v>65</v>
      </c>
      <c r="B43" s="88"/>
      <c r="C43" s="97" t="s">
        <v>66</v>
      </c>
      <c r="D43" s="80">
        <v>2.35</v>
      </c>
      <c r="E43" s="28">
        <v>0</v>
      </c>
      <c r="F43" s="28">
        <v>18.158000000000001</v>
      </c>
      <c r="G43" s="28">
        <v>5.0999999999999996</v>
      </c>
      <c r="H43" s="28">
        <v>40.747</v>
      </c>
      <c r="I43" s="28">
        <v>34.842040000000004</v>
      </c>
      <c r="J43" s="28">
        <v>21.8338</v>
      </c>
      <c r="K43" s="28">
        <v>12.862200000000001</v>
      </c>
      <c r="L43" s="28">
        <v>39.807000000000002</v>
      </c>
      <c r="M43" s="28">
        <v>236.48902000000001</v>
      </c>
      <c r="N43" s="85">
        <v>229.37982</v>
      </c>
      <c r="O43" s="86">
        <v>324.80565999999999</v>
      </c>
      <c r="P43" s="86">
        <v>1006.53597</v>
      </c>
      <c r="Q43" s="87">
        <v>1010.8078999999999</v>
      </c>
    </row>
    <row r="44" spans="1:17">
      <c r="A44" s="31"/>
      <c r="B44" s="98" t="s">
        <v>67</v>
      </c>
      <c r="C44" s="21" t="s">
        <v>68</v>
      </c>
      <c r="D44" s="82">
        <v>2.35</v>
      </c>
      <c r="E44" s="11"/>
      <c r="F44" s="11">
        <v>15.839</v>
      </c>
      <c r="G44" s="11">
        <v>2.46</v>
      </c>
      <c r="H44" s="11">
        <v>22.863</v>
      </c>
      <c r="I44" s="11">
        <v>34.828420000000001</v>
      </c>
      <c r="J44" s="11">
        <v>15.783799999999999</v>
      </c>
      <c r="K44" s="11">
        <v>10.951000000000001</v>
      </c>
      <c r="L44" s="11">
        <v>25.872</v>
      </c>
      <c r="M44" s="11">
        <v>131.84075999999999</v>
      </c>
      <c r="N44" s="89">
        <v>44.711120000000001</v>
      </c>
      <c r="O44" s="90">
        <v>63.72</v>
      </c>
      <c r="P44" s="90">
        <v>17.937999999999999</v>
      </c>
      <c r="Q44" s="91">
        <v>36.988</v>
      </c>
    </row>
    <row r="45" spans="1:17">
      <c r="A45" s="31"/>
      <c r="B45" s="88" t="s">
        <v>69</v>
      </c>
      <c r="C45" s="33" t="s">
        <v>70</v>
      </c>
      <c r="D45" s="99">
        <v>0</v>
      </c>
      <c r="E45" s="100">
        <v>0</v>
      </c>
      <c r="F45" s="100">
        <v>0</v>
      </c>
      <c r="G45" s="100">
        <v>2.29</v>
      </c>
      <c r="H45" s="100">
        <v>17.884</v>
      </c>
      <c r="I45" s="100">
        <v>1.362E-2</v>
      </c>
      <c r="J45" s="100">
        <v>5.55</v>
      </c>
      <c r="K45" s="100">
        <v>1.9112</v>
      </c>
      <c r="L45" s="100">
        <v>13.934999999999999</v>
      </c>
      <c r="M45" s="100">
        <v>103.67826000000001</v>
      </c>
      <c r="N45" s="89">
        <v>182.11869999999999</v>
      </c>
      <c r="O45" s="90">
        <v>261.08565999999996</v>
      </c>
      <c r="P45" s="90">
        <v>506.94924000000003</v>
      </c>
      <c r="Q45" s="91">
        <v>676.44439999999997</v>
      </c>
    </row>
    <row r="46" spans="1:17" ht="15.75" thickBot="1">
      <c r="A46" s="101"/>
      <c r="B46" s="102" t="s">
        <v>71</v>
      </c>
      <c r="C46" s="102" t="s">
        <v>72</v>
      </c>
      <c r="D46" s="103"/>
      <c r="E46" s="49"/>
      <c r="F46" s="49">
        <v>2.319</v>
      </c>
      <c r="G46" s="49">
        <v>0.35</v>
      </c>
      <c r="H46" s="49"/>
      <c r="I46" s="49"/>
      <c r="J46" s="49">
        <v>0.5</v>
      </c>
      <c r="K46" s="49"/>
      <c r="L46" s="49"/>
      <c r="M46" s="49">
        <v>0.97</v>
      </c>
      <c r="N46" s="104">
        <v>2.5499999999999998</v>
      </c>
      <c r="O46" s="49"/>
      <c r="P46" s="105">
        <v>481.64873</v>
      </c>
      <c r="Q46" s="106">
        <v>297.37549999999999</v>
      </c>
    </row>
    <row r="48" spans="1:17">
      <c r="A48" s="107" t="s">
        <v>160</v>
      </c>
    </row>
    <row r="49" spans="1:1">
      <c r="A49" s="108" t="s">
        <v>157</v>
      </c>
    </row>
    <row r="50" spans="1:1">
      <c r="A50" s="108" t="s">
        <v>158</v>
      </c>
    </row>
  </sheetData>
  <mergeCells count="20">
    <mergeCell ref="O7:O8"/>
    <mergeCell ref="P7:P8"/>
    <mergeCell ref="Q7:Q8"/>
    <mergeCell ref="H7:H8"/>
    <mergeCell ref="I7:I8"/>
    <mergeCell ref="J7:J8"/>
    <mergeCell ref="K7:K8"/>
    <mergeCell ref="L7:L8"/>
    <mergeCell ref="M7:M8"/>
    <mergeCell ref="A1:N1"/>
    <mergeCell ref="A3:N3"/>
    <mergeCell ref="A5:N5"/>
    <mergeCell ref="A7:A8"/>
    <mergeCell ref="B7:B8"/>
    <mergeCell ref="C7:C8"/>
    <mergeCell ref="D7:D8"/>
    <mergeCell ref="E7:E8"/>
    <mergeCell ref="F7:F8"/>
    <mergeCell ref="G7:G8"/>
    <mergeCell ref="N7:N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Q45"/>
  <sheetViews>
    <sheetView workbookViewId="0">
      <selection sqref="A1:N1"/>
    </sheetView>
  </sheetViews>
  <sheetFormatPr baseColWidth="10" defaultRowHeight="15"/>
  <cols>
    <col min="1" max="1" width="3.140625" customWidth="1"/>
    <col min="3" max="3" width="86.140625" bestFit="1" customWidth="1"/>
    <col min="4" max="4" width="5.42578125" bestFit="1" customWidth="1"/>
    <col min="5" max="6" width="5" bestFit="1" customWidth="1"/>
    <col min="7" max="14" width="5.42578125" bestFit="1" customWidth="1"/>
    <col min="15" max="17" width="6.42578125" bestFit="1" customWidth="1"/>
  </cols>
  <sheetData>
    <row r="1" spans="1:17" ht="19.5">
      <c r="A1" s="313" t="s">
        <v>0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</row>
    <row r="3" spans="1:17" ht="19.5">
      <c r="A3" s="313" t="s">
        <v>161</v>
      </c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</row>
    <row r="4" spans="1:17" ht="20.25" thickBot="1">
      <c r="A4" s="109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</row>
    <row r="5" spans="1:17">
      <c r="A5" s="330"/>
      <c r="B5" s="332" t="s">
        <v>2</v>
      </c>
      <c r="C5" s="332" t="s">
        <v>3</v>
      </c>
      <c r="D5" s="325" t="s">
        <v>4</v>
      </c>
      <c r="E5" s="327" t="s">
        <v>5</v>
      </c>
      <c r="F5" s="336" t="s">
        <v>6</v>
      </c>
      <c r="G5" s="327" t="s">
        <v>7</v>
      </c>
      <c r="H5" s="336" t="s">
        <v>8</v>
      </c>
      <c r="I5" s="327" t="s">
        <v>9</v>
      </c>
      <c r="J5" s="336" t="s">
        <v>10</v>
      </c>
      <c r="K5" s="327" t="s">
        <v>11</v>
      </c>
      <c r="L5" s="336" t="s">
        <v>12</v>
      </c>
      <c r="M5" s="327" t="s">
        <v>13</v>
      </c>
      <c r="N5" s="325" t="s">
        <v>14</v>
      </c>
      <c r="O5" s="325" t="s">
        <v>15</v>
      </c>
      <c r="P5" s="325" t="s">
        <v>16</v>
      </c>
      <c r="Q5" s="327" t="s">
        <v>17</v>
      </c>
    </row>
    <row r="6" spans="1:17" ht="15.75" thickBot="1">
      <c r="A6" s="338"/>
      <c r="B6" s="339"/>
      <c r="C6" s="339"/>
      <c r="D6" s="334"/>
      <c r="E6" s="335"/>
      <c r="F6" s="337"/>
      <c r="G6" s="335"/>
      <c r="H6" s="337"/>
      <c r="I6" s="335"/>
      <c r="J6" s="337"/>
      <c r="K6" s="335"/>
      <c r="L6" s="337"/>
      <c r="M6" s="335"/>
      <c r="N6" s="334"/>
      <c r="O6" s="334"/>
      <c r="P6" s="334"/>
      <c r="Q6" s="335"/>
    </row>
    <row r="7" spans="1:17">
      <c r="A7" s="3"/>
      <c r="B7" s="55"/>
      <c r="C7" s="110" t="s">
        <v>18</v>
      </c>
      <c r="D7" s="80">
        <f>SUM(D9,D14,D19,D28,D32,D37,D41)</f>
        <v>1833.6309999999999</v>
      </c>
      <c r="E7" s="28">
        <f t="shared" ref="E7:Q7" si="0">SUM(E9,E14,E19,E28,E32,E37,E41)</f>
        <v>865.41200000000003</v>
      </c>
      <c r="F7" s="28">
        <f t="shared" si="0"/>
        <v>891.22199999999998</v>
      </c>
      <c r="G7" s="28">
        <f t="shared" si="0"/>
        <v>1333.9629999999997</v>
      </c>
      <c r="H7" s="28">
        <f t="shared" si="0"/>
        <v>2714.9110000000005</v>
      </c>
      <c r="I7" s="28">
        <f t="shared" si="0"/>
        <v>2902.8666600000001</v>
      </c>
      <c r="J7" s="28">
        <f t="shared" si="0"/>
        <v>4131.5637300000008</v>
      </c>
      <c r="K7" s="28">
        <f t="shared" si="0"/>
        <v>6465.0331699999997</v>
      </c>
      <c r="L7" s="28">
        <f t="shared" si="0"/>
        <v>8723.7009999999991</v>
      </c>
      <c r="M7" s="28">
        <f t="shared" si="0"/>
        <v>7148.1863200000007</v>
      </c>
      <c r="N7" s="28">
        <f t="shared" si="0"/>
        <v>8960.0362800000003</v>
      </c>
      <c r="O7" s="28">
        <f t="shared" si="0"/>
        <v>13222.909900000002</v>
      </c>
      <c r="P7" s="28">
        <f t="shared" si="0"/>
        <v>13994.56004</v>
      </c>
      <c r="Q7" s="81">
        <f t="shared" si="0"/>
        <v>10168.406949999999</v>
      </c>
    </row>
    <row r="8" spans="1:17">
      <c r="A8" s="31"/>
      <c r="B8" s="21"/>
      <c r="C8" s="21"/>
      <c r="D8" s="82"/>
      <c r="E8" s="11"/>
      <c r="F8" s="11"/>
      <c r="G8" s="11"/>
      <c r="H8" s="11"/>
      <c r="I8" s="11"/>
      <c r="J8" s="11"/>
      <c r="K8" s="11"/>
      <c r="L8" s="11"/>
      <c r="M8" s="11"/>
      <c r="N8" s="11"/>
      <c r="O8" s="62"/>
      <c r="P8" s="62"/>
      <c r="Q8" s="83"/>
    </row>
    <row r="9" spans="1:17">
      <c r="A9" s="15" t="s">
        <v>73</v>
      </c>
      <c r="B9" s="37"/>
      <c r="C9" s="17" t="s">
        <v>74</v>
      </c>
      <c r="D9" s="80">
        <v>463.27000000000004</v>
      </c>
      <c r="E9" s="28">
        <v>194.51</v>
      </c>
      <c r="F9" s="28">
        <v>535.33900000000006</v>
      </c>
      <c r="G9" s="28">
        <v>832.17299999999989</v>
      </c>
      <c r="H9" s="28">
        <v>1842.4850000000001</v>
      </c>
      <c r="I9" s="28">
        <v>1650.7482600000001</v>
      </c>
      <c r="J9" s="28">
        <v>1920.2239800000002</v>
      </c>
      <c r="K9" s="28">
        <v>2974.4944599999999</v>
      </c>
      <c r="L9" s="28">
        <v>4004.0039999999995</v>
      </c>
      <c r="M9" s="28">
        <v>3608.4216400000009</v>
      </c>
      <c r="N9" s="85">
        <v>3923.4213300000001</v>
      </c>
      <c r="O9" s="86">
        <v>6599.5908499999996</v>
      </c>
      <c r="P9" s="86">
        <v>7715.4968599999993</v>
      </c>
      <c r="Q9" s="87">
        <v>5990.9135299999998</v>
      </c>
    </row>
    <row r="10" spans="1:17">
      <c r="A10" s="25"/>
      <c r="B10" s="88" t="s">
        <v>75</v>
      </c>
      <c r="C10" s="21" t="s">
        <v>76</v>
      </c>
      <c r="D10" s="82">
        <v>253.35499999999999</v>
      </c>
      <c r="E10" s="11">
        <v>194.51</v>
      </c>
      <c r="F10" s="11">
        <v>494.38299999999998</v>
      </c>
      <c r="G10" s="11">
        <v>824.07999999999993</v>
      </c>
      <c r="H10" s="11">
        <v>1822.4929999999999</v>
      </c>
      <c r="I10" s="11">
        <v>1625.2071000000001</v>
      </c>
      <c r="J10" s="11">
        <v>1868.09194</v>
      </c>
      <c r="K10" s="11">
        <v>2703.82204</v>
      </c>
      <c r="L10" s="11">
        <v>3793.8539999999998</v>
      </c>
      <c r="M10" s="11">
        <v>3345.1508200000007</v>
      </c>
      <c r="N10" s="89">
        <v>3761.2940200000003</v>
      </c>
      <c r="O10" s="90">
        <v>6316.4259499999998</v>
      </c>
      <c r="P10" s="90">
        <v>7295.8547099999996</v>
      </c>
      <c r="Q10" s="91">
        <v>5578.44859</v>
      </c>
    </row>
    <row r="11" spans="1:17">
      <c r="A11" s="8"/>
      <c r="B11" s="88" t="s">
        <v>77</v>
      </c>
      <c r="C11" s="21" t="s">
        <v>78</v>
      </c>
      <c r="D11" s="82">
        <v>209.61500000000001</v>
      </c>
      <c r="E11" s="11"/>
      <c r="F11" s="11">
        <v>39.332999999999998</v>
      </c>
      <c r="G11" s="11">
        <v>3.06</v>
      </c>
      <c r="H11" s="11">
        <v>17.39</v>
      </c>
      <c r="I11" s="11">
        <v>23.791999999999998</v>
      </c>
      <c r="J11" s="11">
        <v>50.769779999999997</v>
      </c>
      <c r="K11" s="11">
        <v>232.37545000000003</v>
      </c>
      <c r="L11" s="11">
        <v>207.75099999999998</v>
      </c>
      <c r="M11" s="11">
        <v>165.2997</v>
      </c>
      <c r="N11" s="89">
        <v>150.34228000000002</v>
      </c>
      <c r="O11" s="90">
        <v>264.46255999999994</v>
      </c>
      <c r="P11" s="90">
        <v>299.49936000000002</v>
      </c>
      <c r="Q11" s="91">
        <v>340.97249999999997</v>
      </c>
    </row>
    <row r="12" spans="1:17">
      <c r="A12" s="8"/>
      <c r="B12" s="10" t="s">
        <v>279</v>
      </c>
      <c r="C12" s="10" t="s">
        <v>80</v>
      </c>
      <c r="D12" s="82">
        <v>0.3</v>
      </c>
      <c r="E12" s="11"/>
      <c r="F12" s="11">
        <v>1.623</v>
      </c>
      <c r="G12" s="11">
        <v>5.0330000000000004</v>
      </c>
      <c r="H12" s="11">
        <v>2.6019999999999999</v>
      </c>
      <c r="I12" s="11">
        <v>1.74916</v>
      </c>
      <c r="J12" s="11">
        <v>1.36226</v>
      </c>
      <c r="K12" s="11">
        <v>38.296970000000002</v>
      </c>
      <c r="L12" s="11">
        <v>2.399</v>
      </c>
      <c r="M12" s="11">
        <v>97.971119999999999</v>
      </c>
      <c r="N12" s="89">
        <v>11.785030000000001</v>
      </c>
      <c r="O12" s="90">
        <v>18.70234</v>
      </c>
      <c r="P12" s="90">
        <v>120.14279000000001</v>
      </c>
      <c r="Q12" s="91">
        <v>71.492440000000002</v>
      </c>
    </row>
    <row r="13" spans="1:17">
      <c r="A13" s="15"/>
      <c r="B13" s="92"/>
      <c r="C13" s="35"/>
      <c r="D13" s="80"/>
      <c r="E13" s="28"/>
      <c r="F13" s="28"/>
      <c r="G13" s="28"/>
      <c r="H13" s="28"/>
      <c r="I13" s="28"/>
      <c r="J13" s="28"/>
      <c r="K13" s="28"/>
      <c r="L13" s="28"/>
      <c r="M13" s="28"/>
      <c r="N13" s="89"/>
      <c r="O13" s="90"/>
      <c r="P13" s="90"/>
      <c r="Q13" s="91"/>
    </row>
    <row r="14" spans="1:17">
      <c r="A14" s="36" t="s">
        <v>81</v>
      </c>
      <c r="B14" s="10"/>
      <c r="C14" s="37" t="s">
        <v>82</v>
      </c>
      <c r="D14" s="80">
        <v>983.68</v>
      </c>
      <c r="E14" s="28">
        <v>378.78399999999999</v>
      </c>
      <c r="F14" s="28">
        <v>40.259</v>
      </c>
      <c r="G14" s="28">
        <v>121.75</v>
      </c>
      <c r="H14" s="28">
        <v>382.488</v>
      </c>
      <c r="I14" s="28">
        <v>420.74299999999999</v>
      </c>
      <c r="J14" s="28">
        <v>132.655</v>
      </c>
      <c r="K14" s="28">
        <v>799.55361000000005</v>
      </c>
      <c r="L14" s="28">
        <v>1426.9829999999999</v>
      </c>
      <c r="M14" s="28">
        <v>1686.8208999999999</v>
      </c>
      <c r="N14" s="85">
        <v>2328.9380000000001</v>
      </c>
      <c r="O14" s="86">
        <v>2673.1970000000001</v>
      </c>
      <c r="P14" s="86">
        <v>2074.2768799999999</v>
      </c>
      <c r="Q14" s="87">
        <v>1847.1</v>
      </c>
    </row>
    <row r="15" spans="1:17">
      <c r="A15" s="31"/>
      <c r="B15" s="10" t="s">
        <v>83</v>
      </c>
      <c r="C15" s="10" t="s">
        <v>84</v>
      </c>
      <c r="D15" s="82"/>
      <c r="E15" s="11"/>
      <c r="F15" s="11">
        <v>1.5589999999999999</v>
      </c>
      <c r="G15" s="11">
        <v>3.25</v>
      </c>
      <c r="H15" s="11">
        <v>1.6060000000000001</v>
      </c>
      <c r="I15" s="11"/>
      <c r="J15" s="11">
        <v>2.02</v>
      </c>
      <c r="K15" s="11">
        <v>46.758000000000003</v>
      </c>
      <c r="L15" s="11">
        <v>189.232</v>
      </c>
      <c r="M15" s="11">
        <v>678.76499999999999</v>
      </c>
      <c r="N15" s="89">
        <v>1357.53</v>
      </c>
      <c r="O15" s="11"/>
      <c r="P15" s="90">
        <v>1213.02</v>
      </c>
      <c r="Q15" s="91"/>
    </row>
    <row r="16" spans="1:17">
      <c r="A16" s="31"/>
      <c r="B16" s="10" t="s">
        <v>85</v>
      </c>
      <c r="C16" s="10" t="s">
        <v>86</v>
      </c>
      <c r="D16" s="82">
        <v>983.68</v>
      </c>
      <c r="E16" s="11">
        <v>378.78399999999999</v>
      </c>
      <c r="F16" s="11">
        <v>38.700000000000003</v>
      </c>
      <c r="G16" s="11">
        <v>118.5</v>
      </c>
      <c r="H16" s="11">
        <v>380.678</v>
      </c>
      <c r="I16" s="11">
        <v>420.74299999999999</v>
      </c>
      <c r="J16" s="11">
        <v>130.63499999999999</v>
      </c>
      <c r="K16" s="11">
        <v>738.85938999999996</v>
      </c>
      <c r="L16" s="11">
        <v>1237.751</v>
      </c>
      <c r="M16" s="11">
        <v>1008.0559</v>
      </c>
      <c r="N16" s="89">
        <v>971.40800000000002</v>
      </c>
      <c r="O16" s="90">
        <v>2673.1970000000001</v>
      </c>
      <c r="P16" s="90">
        <v>861.25688000000002</v>
      </c>
      <c r="Q16" s="91">
        <v>1847.1</v>
      </c>
    </row>
    <row r="17" spans="1:17">
      <c r="A17" s="38"/>
      <c r="B17" s="10"/>
      <c r="C17" s="10" t="s">
        <v>87</v>
      </c>
      <c r="D17" s="82">
        <v>0</v>
      </c>
      <c r="E17" s="11">
        <v>0</v>
      </c>
      <c r="F17" s="11">
        <v>0</v>
      </c>
      <c r="G17" s="11">
        <v>0</v>
      </c>
      <c r="H17" s="11">
        <v>0.20399999999999999</v>
      </c>
      <c r="I17" s="11">
        <v>0</v>
      </c>
      <c r="J17" s="11">
        <v>0</v>
      </c>
      <c r="K17" s="11">
        <v>13.93622</v>
      </c>
      <c r="L17" s="11">
        <v>0</v>
      </c>
      <c r="M17" s="11">
        <v>0</v>
      </c>
      <c r="N17" s="26">
        <v>0</v>
      </c>
      <c r="O17" s="11">
        <v>0</v>
      </c>
      <c r="P17" s="11">
        <v>0</v>
      </c>
      <c r="Q17" s="23">
        <v>0</v>
      </c>
    </row>
    <row r="18" spans="1:17">
      <c r="A18" s="31"/>
      <c r="B18" s="88"/>
      <c r="C18" s="21"/>
      <c r="D18" s="82"/>
      <c r="E18" s="11"/>
      <c r="F18" s="11"/>
      <c r="G18" s="11"/>
      <c r="H18" s="11"/>
      <c r="I18" s="11"/>
      <c r="J18" s="11"/>
      <c r="K18" s="11"/>
      <c r="L18" s="11"/>
      <c r="M18" s="11"/>
      <c r="N18" s="89"/>
      <c r="O18" s="90"/>
      <c r="P18" s="90"/>
      <c r="Q18" s="91"/>
    </row>
    <row r="19" spans="1:17">
      <c r="A19" s="15" t="s">
        <v>88</v>
      </c>
      <c r="B19" s="92"/>
      <c r="C19" s="95" t="s">
        <v>89</v>
      </c>
      <c r="D19" s="111">
        <v>23.166</v>
      </c>
      <c r="E19" s="112">
        <v>43.998000000000005</v>
      </c>
      <c r="F19" s="112">
        <v>92.445999999999998</v>
      </c>
      <c r="G19" s="112">
        <v>40.19</v>
      </c>
      <c r="H19" s="112">
        <v>71.089999999999989</v>
      </c>
      <c r="I19" s="112">
        <v>385.50419999999997</v>
      </c>
      <c r="J19" s="112">
        <v>1116.0466000000001</v>
      </c>
      <c r="K19" s="112">
        <v>1486.6898099999999</v>
      </c>
      <c r="L19" s="112">
        <v>693.29600000000005</v>
      </c>
      <c r="M19" s="112">
        <v>551.70835</v>
      </c>
      <c r="N19" s="85">
        <v>791.39501000000007</v>
      </c>
      <c r="O19" s="86">
        <v>1583.2019</v>
      </c>
      <c r="P19" s="86">
        <v>753.80226999999991</v>
      </c>
      <c r="Q19" s="87">
        <v>684.29655000000002</v>
      </c>
    </row>
    <row r="20" spans="1:17">
      <c r="A20" s="15"/>
      <c r="B20" s="88" t="s">
        <v>90</v>
      </c>
      <c r="C20" s="113" t="s">
        <v>91</v>
      </c>
      <c r="D20" s="114"/>
      <c r="E20" s="39"/>
      <c r="F20" s="39"/>
      <c r="G20" s="39">
        <v>1.7000000000000001E-2</v>
      </c>
      <c r="H20" s="39">
        <v>2.1999999999999999E-2</v>
      </c>
      <c r="I20" s="39">
        <v>4.5991999999999997</v>
      </c>
      <c r="J20" s="39">
        <v>15.61</v>
      </c>
      <c r="K20" s="39">
        <v>23.911000000000001</v>
      </c>
      <c r="L20" s="39">
        <v>8.5909999999999993</v>
      </c>
      <c r="M20" s="39">
        <v>8.8179999999999996</v>
      </c>
      <c r="N20" s="89">
        <v>12.417039999999998</v>
      </c>
      <c r="O20" s="90">
        <v>14</v>
      </c>
      <c r="P20" s="90">
        <v>15.33168</v>
      </c>
      <c r="Q20" s="91">
        <v>14.91072</v>
      </c>
    </row>
    <row r="21" spans="1:17">
      <c r="A21" s="31"/>
      <c r="B21" s="88" t="s">
        <v>92</v>
      </c>
      <c r="C21" s="21" t="s">
        <v>93</v>
      </c>
      <c r="D21" s="82">
        <v>17.48</v>
      </c>
      <c r="E21" s="11">
        <v>5</v>
      </c>
      <c r="F21" s="11">
        <v>66.709000000000003</v>
      </c>
      <c r="G21" s="11">
        <v>5.0250000000000004</v>
      </c>
      <c r="H21" s="11">
        <v>65.77</v>
      </c>
      <c r="I21" s="11">
        <v>232.94300000000001</v>
      </c>
      <c r="J21" s="11">
        <v>537.74</v>
      </c>
      <c r="K21" s="11">
        <v>508.1234</v>
      </c>
      <c r="L21" s="11">
        <v>549.69899999999996</v>
      </c>
      <c r="M21" s="11">
        <v>380.65566000000001</v>
      </c>
      <c r="N21" s="89">
        <v>705.08682999999996</v>
      </c>
      <c r="O21" s="90">
        <v>821.22657000000004</v>
      </c>
      <c r="P21" s="90">
        <v>533.64099999999996</v>
      </c>
      <c r="Q21" s="91">
        <v>565.66764000000001</v>
      </c>
    </row>
    <row r="22" spans="1:17">
      <c r="A22" s="31"/>
      <c r="B22" s="88" t="s">
        <v>94</v>
      </c>
      <c r="C22" s="21" t="s">
        <v>95</v>
      </c>
      <c r="D22" s="82">
        <v>5.6859999999999999</v>
      </c>
      <c r="E22" s="11">
        <v>8.1579999999999995</v>
      </c>
      <c r="F22" s="11">
        <v>21.687000000000001</v>
      </c>
      <c r="G22" s="11">
        <v>35.147999999999996</v>
      </c>
      <c r="H22" s="11">
        <v>5.0579999999999998</v>
      </c>
      <c r="I22" s="11">
        <v>8.9920000000000009</v>
      </c>
      <c r="J22" s="11">
        <v>65.009600000000006</v>
      </c>
      <c r="K22" s="11">
        <v>146.30110999999999</v>
      </c>
      <c r="L22" s="11">
        <v>58.757999999999996</v>
      </c>
      <c r="M22" s="11">
        <v>107.372</v>
      </c>
      <c r="N22" s="89">
        <v>71.140740000000008</v>
      </c>
      <c r="O22" s="90">
        <v>195.45461</v>
      </c>
      <c r="P22" s="90">
        <v>23.092089999999999</v>
      </c>
      <c r="Q22" s="91">
        <v>103.71819000000001</v>
      </c>
    </row>
    <row r="23" spans="1:17">
      <c r="A23" s="31"/>
      <c r="B23" s="88" t="s">
        <v>96</v>
      </c>
      <c r="C23" s="33" t="s">
        <v>97</v>
      </c>
      <c r="D23" s="82"/>
      <c r="E23" s="11">
        <v>28</v>
      </c>
      <c r="F23" s="11">
        <v>4.05</v>
      </c>
      <c r="G23" s="11"/>
      <c r="H23" s="11"/>
      <c r="I23" s="11">
        <v>138.97</v>
      </c>
      <c r="J23" s="11">
        <v>377.28300000000002</v>
      </c>
      <c r="K23" s="11">
        <v>177.29781</v>
      </c>
      <c r="L23" s="11"/>
      <c r="M23" s="11"/>
      <c r="N23" s="26"/>
      <c r="O23" s="90">
        <v>552.52071999999998</v>
      </c>
      <c r="P23" s="90">
        <v>178</v>
      </c>
      <c r="Q23" s="91"/>
    </row>
    <row r="24" spans="1:17">
      <c r="A24" s="38"/>
      <c r="B24" s="21" t="s">
        <v>98</v>
      </c>
      <c r="C24" s="21" t="s">
        <v>99</v>
      </c>
      <c r="D24" s="82"/>
      <c r="E24" s="11"/>
      <c r="F24" s="11"/>
      <c r="G24" s="11"/>
      <c r="H24" s="11">
        <v>0.24</v>
      </c>
      <c r="I24" s="11"/>
      <c r="J24" s="11">
        <v>112.32</v>
      </c>
      <c r="K24" s="11">
        <v>555.24449000000004</v>
      </c>
      <c r="L24" s="11"/>
      <c r="M24" s="11"/>
      <c r="N24" s="26"/>
      <c r="O24" s="11"/>
      <c r="P24" s="11"/>
      <c r="Q24" s="23"/>
    </row>
    <row r="25" spans="1:17">
      <c r="A25" s="40"/>
      <c r="B25" s="10" t="s">
        <v>100</v>
      </c>
      <c r="C25" s="10" t="s">
        <v>101</v>
      </c>
      <c r="D25" s="82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0.40899999999999997</v>
      </c>
      <c r="K25" s="11">
        <v>0</v>
      </c>
      <c r="L25" s="11">
        <v>5.9980000000000002</v>
      </c>
      <c r="M25" s="11">
        <v>27.133929999999999</v>
      </c>
      <c r="N25" s="26">
        <v>0</v>
      </c>
      <c r="O25" s="11">
        <v>0</v>
      </c>
      <c r="P25" s="11">
        <v>0</v>
      </c>
      <c r="Q25" s="23">
        <v>0</v>
      </c>
    </row>
    <row r="26" spans="1:17">
      <c r="A26" s="40"/>
      <c r="B26" s="10" t="s">
        <v>102</v>
      </c>
      <c r="C26" s="10" t="s">
        <v>103</v>
      </c>
      <c r="D26" s="82"/>
      <c r="E26" s="11">
        <v>2.84</v>
      </c>
      <c r="F26" s="11"/>
      <c r="G26" s="11"/>
      <c r="H26" s="11"/>
      <c r="I26" s="11"/>
      <c r="J26" s="11">
        <v>7.6749999999999998</v>
      </c>
      <c r="K26" s="11">
        <v>75.811999999999998</v>
      </c>
      <c r="L26" s="11">
        <v>70.25</v>
      </c>
      <c r="M26" s="11">
        <v>27.728760000000001</v>
      </c>
      <c r="N26" s="89">
        <v>2.7504</v>
      </c>
      <c r="O26" s="11"/>
      <c r="P26" s="90">
        <v>3.7374999999999998</v>
      </c>
      <c r="Q26" s="23"/>
    </row>
    <row r="27" spans="1:17">
      <c r="A27" s="38"/>
      <c r="B27" s="42"/>
      <c r="C27" s="115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89"/>
      <c r="O27" s="90"/>
      <c r="P27" s="90"/>
      <c r="Q27" s="91"/>
    </row>
    <row r="28" spans="1:17">
      <c r="A28" s="15" t="s">
        <v>104</v>
      </c>
      <c r="B28" s="92"/>
      <c r="C28" s="17" t="s">
        <v>105</v>
      </c>
      <c r="D28" s="93">
        <v>58.559999999999995</v>
      </c>
      <c r="E28" s="94">
        <v>133.09199999999998</v>
      </c>
      <c r="F28" s="94">
        <v>64.126999999999995</v>
      </c>
      <c r="G28" s="94">
        <v>281.34100000000001</v>
      </c>
      <c r="H28" s="94">
        <v>251.34700000000001</v>
      </c>
      <c r="I28" s="94">
        <v>296.35000000000002</v>
      </c>
      <c r="J28" s="94">
        <v>542.34900000000005</v>
      </c>
      <c r="K28" s="94">
        <v>120.22057</v>
      </c>
      <c r="L28" s="94">
        <v>258.048</v>
      </c>
      <c r="M28" s="94">
        <v>534.40869999999995</v>
      </c>
      <c r="N28" s="85">
        <v>487.71377000000001</v>
      </c>
      <c r="O28" s="86">
        <v>400.178</v>
      </c>
      <c r="P28" s="86">
        <v>322.51321999999999</v>
      </c>
      <c r="Q28" s="87">
        <v>188.66394</v>
      </c>
    </row>
    <row r="29" spans="1:17">
      <c r="A29" s="31"/>
      <c r="B29" s="88" t="s">
        <v>106</v>
      </c>
      <c r="C29" s="21" t="s">
        <v>107</v>
      </c>
      <c r="D29" s="99">
        <v>52.8</v>
      </c>
      <c r="E29" s="100">
        <v>121.19199999999999</v>
      </c>
      <c r="F29" s="100">
        <v>57.536000000000001</v>
      </c>
      <c r="G29" s="100">
        <v>168.23500000000001</v>
      </c>
      <c r="H29" s="100">
        <v>243.435</v>
      </c>
      <c r="I29" s="100">
        <v>243.328</v>
      </c>
      <c r="J29" s="100">
        <v>306.52300000000002</v>
      </c>
      <c r="K29" s="100">
        <v>89.292379999999994</v>
      </c>
      <c r="L29" s="100">
        <v>160.505</v>
      </c>
      <c r="M29" s="100">
        <v>371.99169999999998</v>
      </c>
      <c r="N29" s="89">
        <v>474.62177000000003</v>
      </c>
      <c r="O29" s="90">
        <v>373.26299999999998</v>
      </c>
      <c r="P29" s="90">
        <v>251.37002000000001</v>
      </c>
      <c r="Q29" s="91">
        <v>165.20993999999999</v>
      </c>
    </row>
    <row r="30" spans="1:17">
      <c r="A30" s="43"/>
      <c r="B30" s="88" t="s">
        <v>108</v>
      </c>
      <c r="C30" s="21" t="s">
        <v>109</v>
      </c>
      <c r="D30" s="99">
        <v>5.76</v>
      </c>
      <c r="E30" s="100">
        <v>11.9</v>
      </c>
      <c r="F30" s="100">
        <v>6.5910000000000002</v>
      </c>
      <c r="G30" s="100">
        <v>113.10599999999999</v>
      </c>
      <c r="H30" s="100">
        <v>7.9119999999999999</v>
      </c>
      <c r="I30" s="100">
        <v>53.021999999999998</v>
      </c>
      <c r="J30" s="100">
        <v>235.82599999999999</v>
      </c>
      <c r="K30" s="100">
        <v>30.928190000000001</v>
      </c>
      <c r="L30" s="100">
        <v>97.543000000000006</v>
      </c>
      <c r="M30" s="100">
        <v>162.417</v>
      </c>
      <c r="N30" s="89">
        <v>13.092000000000001</v>
      </c>
      <c r="O30" s="90">
        <v>26.914999999999999</v>
      </c>
      <c r="P30" s="90">
        <v>71.143199999999993</v>
      </c>
      <c r="Q30" s="91">
        <v>23.454000000000001</v>
      </c>
    </row>
    <row r="31" spans="1:17">
      <c r="A31" s="36"/>
      <c r="B31" s="88"/>
      <c r="C31" s="10"/>
      <c r="D31" s="99"/>
      <c r="E31" s="100"/>
      <c r="F31" s="100"/>
      <c r="G31" s="100"/>
      <c r="H31" s="100"/>
      <c r="I31" s="100"/>
      <c r="J31" s="100"/>
      <c r="K31" s="100"/>
      <c r="L31" s="100"/>
      <c r="M31" s="100"/>
      <c r="N31" s="89"/>
      <c r="O31" s="90"/>
      <c r="P31" s="90"/>
      <c r="Q31" s="91"/>
    </row>
    <row r="32" spans="1:17">
      <c r="A32" s="15" t="s">
        <v>110</v>
      </c>
      <c r="B32" s="92"/>
      <c r="C32" s="17" t="s">
        <v>111</v>
      </c>
      <c r="D32" s="93">
        <v>237.791</v>
      </c>
      <c r="E32" s="94">
        <v>69.078000000000003</v>
      </c>
      <c r="F32" s="94">
        <v>124.37599999999999</v>
      </c>
      <c r="G32" s="94">
        <v>14.42</v>
      </c>
      <c r="H32" s="94">
        <v>69.701000000000008</v>
      </c>
      <c r="I32" s="94">
        <v>91.07</v>
      </c>
      <c r="J32" s="94">
        <v>357.41675000000004</v>
      </c>
      <c r="K32" s="94">
        <v>96.304720000000003</v>
      </c>
      <c r="L32" s="94">
        <v>488.78900000000004</v>
      </c>
      <c r="M32" s="94">
        <v>396.88073000000003</v>
      </c>
      <c r="N32" s="85">
        <v>629.22217000000001</v>
      </c>
      <c r="O32" s="86">
        <v>597.34113000000002</v>
      </c>
      <c r="P32" s="86">
        <v>148.50509</v>
      </c>
      <c r="Q32" s="87">
        <v>26.970970000000001</v>
      </c>
    </row>
    <row r="33" spans="1:17">
      <c r="A33" s="31"/>
      <c r="B33" s="88" t="s">
        <v>112</v>
      </c>
      <c r="C33" s="21" t="s">
        <v>113</v>
      </c>
      <c r="D33" s="99">
        <v>220.31100000000001</v>
      </c>
      <c r="E33" s="100">
        <v>51.028000000000006</v>
      </c>
      <c r="F33" s="100">
        <v>98.917999999999992</v>
      </c>
      <c r="G33" s="100">
        <v>5.97</v>
      </c>
      <c r="H33" s="100">
        <v>69.701000000000008</v>
      </c>
      <c r="I33" s="100">
        <v>76.27</v>
      </c>
      <c r="J33" s="100">
        <v>69.46575</v>
      </c>
      <c r="K33" s="100">
        <v>14.4</v>
      </c>
      <c r="L33" s="100">
        <v>403.31600000000003</v>
      </c>
      <c r="M33" s="100">
        <v>375.68375000000003</v>
      </c>
      <c r="N33" s="89">
        <v>222.46696</v>
      </c>
      <c r="O33" s="90">
        <v>402.12666999999999</v>
      </c>
      <c r="P33" s="90">
        <v>67.33</v>
      </c>
      <c r="Q33" s="91">
        <v>8.66</v>
      </c>
    </row>
    <row r="34" spans="1:17">
      <c r="A34" s="31"/>
      <c r="B34" s="88" t="s">
        <v>114</v>
      </c>
      <c r="C34" s="21" t="s">
        <v>115</v>
      </c>
      <c r="D34" s="99">
        <v>15.78</v>
      </c>
      <c r="E34" s="100">
        <v>18.05</v>
      </c>
      <c r="F34" s="100">
        <v>25.457999999999998</v>
      </c>
      <c r="G34" s="100">
        <v>6.6</v>
      </c>
      <c r="H34" s="100"/>
      <c r="I34" s="100">
        <v>14.8</v>
      </c>
      <c r="J34" s="100">
        <v>287.95100000000002</v>
      </c>
      <c r="K34" s="100">
        <v>81.904719999999998</v>
      </c>
      <c r="L34" s="100">
        <v>84.691999999999993</v>
      </c>
      <c r="M34" s="100">
        <v>16.296980000000001</v>
      </c>
      <c r="N34" s="89">
        <v>165.7552</v>
      </c>
      <c r="O34" s="90">
        <v>195.21446</v>
      </c>
      <c r="P34" s="90">
        <v>71.174499999999995</v>
      </c>
      <c r="Q34" s="91">
        <v>18.310970000000001</v>
      </c>
    </row>
    <row r="35" spans="1:17">
      <c r="A35" s="31"/>
      <c r="B35" s="88" t="s">
        <v>116</v>
      </c>
      <c r="C35" s="10" t="s">
        <v>117</v>
      </c>
      <c r="D35" s="99">
        <v>1.7</v>
      </c>
      <c r="E35" s="100"/>
      <c r="F35" s="100"/>
      <c r="G35" s="100">
        <v>1.85</v>
      </c>
      <c r="H35" s="100"/>
      <c r="I35" s="100"/>
      <c r="J35" s="100"/>
      <c r="K35" s="100"/>
      <c r="L35" s="100">
        <v>0.78100000000000003</v>
      </c>
      <c r="M35" s="100">
        <v>4.9000000000000004</v>
      </c>
      <c r="N35" s="89">
        <v>241.00001</v>
      </c>
      <c r="O35" s="11"/>
      <c r="P35" s="90">
        <v>10.000590000000001</v>
      </c>
      <c r="Q35" s="23"/>
    </row>
    <row r="36" spans="1:17">
      <c r="A36" s="44"/>
      <c r="B36" s="88"/>
      <c r="C36" s="21"/>
      <c r="D36" s="99"/>
      <c r="E36" s="100"/>
      <c r="F36" s="100"/>
      <c r="G36" s="100"/>
      <c r="H36" s="100"/>
      <c r="I36" s="100"/>
      <c r="J36" s="100"/>
      <c r="K36" s="100"/>
      <c r="L36" s="100"/>
      <c r="M36" s="100"/>
      <c r="N36" s="89"/>
      <c r="O36" s="90"/>
      <c r="P36" s="90"/>
      <c r="Q36" s="91"/>
    </row>
    <row r="37" spans="1:17">
      <c r="A37" s="15" t="s">
        <v>118</v>
      </c>
      <c r="B37" s="92"/>
      <c r="C37" s="27" t="s">
        <v>119</v>
      </c>
      <c r="D37" s="93">
        <v>49.694000000000003</v>
      </c>
      <c r="E37" s="94">
        <v>26.6</v>
      </c>
      <c r="F37" s="94">
        <v>34.674999999999997</v>
      </c>
      <c r="G37" s="94">
        <v>26.741</v>
      </c>
      <c r="H37" s="94">
        <v>77.55</v>
      </c>
      <c r="I37" s="94">
        <v>31.8902</v>
      </c>
      <c r="J37" s="94">
        <v>39.242400000000004</v>
      </c>
      <c r="K37" s="94">
        <v>984.78</v>
      </c>
      <c r="L37" s="94">
        <v>1800.421</v>
      </c>
      <c r="M37" s="94">
        <v>290.19600000000003</v>
      </c>
      <c r="N37" s="85">
        <v>733.62369999999999</v>
      </c>
      <c r="O37" s="86">
        <v>1130.7910200000001</v>
      </c>
      <c r="P37" s="86">
        <v>2681.9095600000001</v>
      </c>
      <c r="Q37" s="87">
        <v>982.59500000000003</v>
      </c>
    </row>
    <row r="38" spans="1:17">
      <c r="A38" s="31"/>
      <c r="B38" s="88" t="s">
        <v>120</v>
      </c>
      <c r="C38" s="10" t="s">
        <v>121</v>
      </c>
      <c r="D38" s="99">
        <v>49.694000000000003</v>
      </c>
      <c r="E38" s="100">
        <v>26.6</v>
      </c>
      <c r="F38" s="100">
        <v>34.674999999999997</v>
      </c>
      <c r="G38" s="100">
        <v>0.32</v>
      </c>
      <c r="H38" s="100">
        <v>77.55</v>
      </c>
      <c r="I38" s="100">
        <v>30.3902</v>
      </c>
      <c r="J38" s="100">
        <v>39.242400000000004</v>
      </c>
      <c r="K38" s="100">
        <v>374.8</v>
      </c>
      <c r="L38" s="100">
        <v>1054.5840000000001</v>
      </c>
      <c r="M38" s="100">
        <v>195.196</v>
      </c>
      <c r="N38" s="89">
        <v>458.72769999999997</v>
      </c>
      <c r="O38" s="90">
        <v>771.66502000000003</v>
      </c>
      <c r="P38" s="90">
        <v>749.64396999999997</v>
      </c>
      <c r="Q38" s="91">
        <v>426.56891000000002</v>
      </c>
    </row>
    <row r="39" spans="1:17">
      <c r="A39" s="38"/>
      <c r="B39" s="88" t="s">
        <v>122</v>
      </c>
      <c r="C39" s="21" t="s">
        <v>123</v>
      </c>
      <c r="D39" s="99"/>
      <c r="E39" s="100"/>
      <c r="F39" s="100"/>
      <c r="G39" s="100">
        <v>26.420999999999999</v>
      </c>
      <c r="H39" s="100"/>
      <c r="I39" s="100">
        <v>1.5</v>
      </c>
      <c r="J39" s="100"/>
      <c r="K39" s="100">
        <v>609.98</v>
      </c>
      <c r="L39" s="100">
        <v>745.83699999999999</v>
      </c>
      <c r="M39" s="100">
        <v>95</v>
      </c>
      <c r="N39" s="89">
        <v>274.89600000000002</v>
      </c>
      <c r="O39" s="90">
        <v>359.12599999999998</v>
      </c>
      <c r="P39" s="90">
        <v>1932.26559</v>
      </c>
      <c r="Q39" s="91">
        <v>556.02608999999995</v>
      </c>
    </row>
    <row r="40" spans="1:17">
      <c r="A40" s="31"/>
      <c r="B40" s="10"/>
      <c r="C40" s="10"/>
      <c r="D40" s="99"/>
      <c r="E40" s="100"/>
      <c r="F40" s="100"/>
      <c r="G40" s="100"/>
      <c r="H40" s="100"/>
      <c r="I40" s="100"/>
      <c r="J40" s="100"/>
      <c r="K40" s="100"/>
      <c r="L40" s="100"/>
      <c r="M40" s="100"/>
      <c r="N40" s="89"/>
      <c r="O40" s="90"/>
      <c r="P40" s="90"/>
      <c r="Q40" s="91"/>
    </row>
    <row r="41" spans="1:17" ht="15.75" thickBot="1">
      <c r="A41" s="117"/>
      <c r="B41" s="118" t="s">
        <v>124</v>
      </c>
      <c r="C41" s="119" t="s">
        <v>125</v>
      </c>
      <c r="D41" s="120">
        <v>17.47</v>
      </c>
      <c r="E41" s="121">
        <v>19.350000000000001</v>
      </c>
      <c r="F41" s="121"/>
      <c r="G41" s="121">
        <v>17.347999999999999</v>
      </c>
      <c r="H41" s="121">
        <v>20.25</v>
      </c>
      <c r="I41" s="121">
        <v>26.561</v>
      </c>
      <c r="J41" s="121">
        <v>23.63</v>
      </c>
      <c r="K41" s="121">
        <v>2.99</v>
      </c>
      <c r="L41" s="121">
        <v>52.16</v>
      </c>
      <c r="M41" s="121">
        <v>79.75</v>
      </c>
      <c r="N41" s="122">
        <v>65.722300000000004</v>
      </c>
      <c r="O41" s="123">
        <v>238.61</v>
      </c>
      <c r="P41" s="123">
        <v>298.05615999999998</v>
      </c>
      <c r="Q41" s="124">
        <v>447.86696000000001</v>
      </c>
    </row>
    <row r="43" spans="1:17">
      <c r="A43" s="107" t="s">
        <v>160</v>
      </c>
    </row>
    <row r="44" spans="1:17">
      <c r="A44" s="108" t="s">
        <v>157</v>
      </c>
    </row>
    <row r="45" spans="1:17">
      <c r="A45" s="108" t="s">
        <v>158</v>
      </c>
    </row>
  </sheetData>
  <mergeCells count="19">
    <mergeCell ref="O5:O6"/>
    <mergeCell ref="P5:P6"/>
    <mergeCell ref="Q5:Q6"/>
    <mergeCell ref="I5:I6"/>
    <mergeCell ref="J5:J6"/>
    <mergeCell ref="K5:K6"/>
    <mergeCell ref="L5:L6"/>
    <mergeCell ref="M5:M6"/>
    <mergeCell ref="N5:N6"/>
    <mergeCell ref="A1:N1"/>
    <mergeCell ref="A3:N3"/>
    <mergeCell ref="A5:A6"/>
    <mergeCell ref="B5:B6"/>
    <mergeCell ref="C5:C6"/>
    <mergeCell ref="D5:D6"/>
    <mergeCell ref="E5:E6"/>
    <mergeCell ref="F5:F6"/>
    <mergeCell ref="G5:G6"/>
    <mergeCell ref="H5:H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Q23"/>
  <sheetViews>
    <sheetView workbookViewId="0">
      <selection sqref="A1:Q1"/>
    </sheetView>
  </sheetViews>
  <sheetFormatPr baseColWidth="10" defaultRowHeight="15"/>
  <cols>
    <col min="1" max="1" width="2.85546875" customWidth="1"/>
    <col min="3" max="3" width="70.85546875" bestFit="1" customWidth="1"/>
    <col min="4" max="9" width="5.42578125" bestFit="1" customWidth="1"/>
    <col min="10" max="17" width="6.42578125" bestFit="1" customWidth="1"/>
  </cols>
  <sheetData>
    <row r="1" spans="1:17" ht="19.5">
      <c r="A1" s="313" t="s">
        <v>163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</row>
    <row r="3" spans="1:17" ht="19.5">
      <c r="A3" s="313" t="s">
        <v>164</v>
      </c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</row>
    <row r="4" spans="1:17" ht="20.25" thickBot="1">
      <c r="A4" s="109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</row>
    <row r="5" spans="1:17">
      <c r="A5" s="330"/>
      <c r="B5" s="332" t="s">
        <v>2</v>
      </c>
      <c r="C5" s="332" t="s">
        <v>3</v>
      </c>
      <c r="D5" s="325" t="s">
        <v>4</v>
      </c>
      <c r="E5" s="327" t="s">
        <v>5</v>
      </c>
      <c r="F5" s="336" t="s">
        <v>6</v>
      </c>
      <c r="G5" s="327" t="s">
        <v>7</v>
      </c>
      <c r="H5" s="336" t="s">
        <v>8</v>
      </c>
      <c r="I5" s="327" t="s">
        <v>9</v>
      </c>
      <c r="J5" s="336" t="s">
        <v>10</v>
      </c>
      <c r="K5" s="327" t="s">
        <v>11</v>
      </c>
      <c r="L5" s="336" t="s">
        <v>12</v>
      </c>
      <c r="M5" s="327" t="s">
        <v>13</v>
      </c>
      <c r="N5" s="325" t="s">
        <v>14</v>
      </c>
      <c r="O5" s="325" t="s">
        <v>15</v>
      </c>
      <c r="P5" s="325" t="s">
        <v>16</v>
      </c>
      <c r="Q5" s="327" t="s">
        <v>17</v>
      </c>
    </row>
    <row r="6" spans="1:17" ht="15.75" thickBot="1">
      <c r="A6" s="338"/>
      <c r="B6" s="339"/>
      <c r="C6" s="339"/>
      <c r="D6" s="334"/>
      <c r="E6" s="335"/>
      <c r="F6" s="337"/>
      <c r="G6" s="335"/>
      <c r="H6" s="337"/>
      <c r="I6" s="335"/>
      <c r="J6" s="337"/>
      <c r="K6" s="335"/>
      <c r="L6" s="337"/>
      <c r="M6" s="335"/>
      <c r="N6" s="334"/>
      <c r="O6" s="334"/>
      <c r="P6" s="334"/>
      <c r="Q6" s="335"/>
    </row>
    <row r="7" spans="1:17">
      <c r="A7" s="3"/>
      <c r="B7" s="55"/>
      <c r="C7" s="110" t="s">
        <v>18</v>
      </c>
      <c r="D7" s="80">
        <f>SUM(D9)</f>
        <v>2162.8940000000002</v>
      </c>
      <c r="E7" s="28">
        <f t="shared" ref="E7:Q7" si="0">SUM(E9)</f>
        <v>2800.0509999999995</v>
      </c>
      <c r="F7" s="28">
        <f t="shared" si="0"/>
        <v>2824.4410000000003</v>
      </c>
      <c r="G7" s="28">
        <f t="shared" si="0"/>
        <v>3588.232</v>
      </c>
      <c r="H7" s="28">
        <f t="shared" si="0"/>
        <v>5914.5680000000002</v>
      </c>
      <c r="I7" s="28">
        <f t="shared" si="0"/>
        <v>5719.7797899999987</v>
      </c>
      <c r="J7" s="28">
        <f t="shared" si="0"/>
        <v>7612.3079100000004</v>
      </c>
      <c r="K7" s="28">
        <f t="shared" si="0"/>
        <v>10504.891769999998</v>
      </c>
      <c r="L7" s="28">
        <f t="shared" si="0"/>
        <v>17471.436999999998</v>
      </c>
      <c r="M7" s="28">
        <f t="shared" si="0"/>
        <v>14780.172830000001</v>
      </c>
      <c r="N7" s="28">
        <f t="shared" si="0"/>
        <v>17690.787219999998</v>
      </c>
      <c r="O7" s="28">
        <f t="shared" si="0"/>
        <v>23607.651569999998</v>
      </c>
      <c r="P7" s="28">
        <f t="shared" si="0"/>
        <v>23922.707450000002</v>
      </c>
      <c r="Q7" s="81">
        <f t="shared" si="0"/>
        <v>19763.890889999995</v>
      </c>
    </row>
    <row r="8" spans="1:17">
      <c r="A8" s="31"/>
      <c r="B8" s="10"/>
      <c r="C8" s="10"/>
      <c r="D8" s="99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62"/>
      <c r="P8" s="62"/>
      <c r="Q8" s="83"/>
    </row>
    <row r="9" spans="1:17">
      <c r="A9" s="15" t="s">
        <v>126</v>
      </c>
      <c r="B9" s="24"/>
      <c r="C9" s="37" t="s">
        <v>127</v>
      </c>
      <c r="D9" s="18">
        <f t="shared" ref="D9:P9" si="1">SUM(D10:D19)</f>
        <v>2162.8940000000002</v>
      </c>
      <c r="E9" s="18">
        <f t="shared" si="1"/>
        <v>2800.0509999999995</v>
      </c>
      <c r="F9" s="18">
        <f t="shared" si="1"/>
        <v>2824.4410000000003</v>
      </c>
      <c r="G9" s="18">
        <f t="shared" si="1"/>
        <v>3588.232</v>
      </c>
      <c r="H9" s="18">
        <f t="shared" si="1"/>
        <v>5914.5680000000002</v>
      </c>
      <c r="I9" s="18">
        <f t="shared" si="1"/>
        <v>5719.7797899999987</v>
      </c>
      <c r="J9" s="18">
        <f t="shared" si="1"/>
        <v>7612.3079100000004</v>
      </c>
      <c r="K9" s="18">
        <f t="shared" si="1"/>
        <v>10504.891769999998</v>
      </c>
      <c r="L9" s="18">
        <f t="shared" si="1"/>
        <v>17471.436999999998</v>
      </c>
      <c r="M9" s="18">
        <f t="shared" si="1"/>
        <v>14780.172830000001</v>
      </c>
      <c r="N9" s="18">
        <f t="shared" si="1"/>
        <v>17690.787219999998</v>
      </c>
      <c r="O9" s="18">
        <f t="shared" si="1"/>
        <v>23607.651569999998</v>
      </c>
      <c r="P9" s="18">
        <f t="shared" si="1"/>
        <v>23922.707450000002</v>
      </c>
      <c r="Q9" s="19">
        <f>SUM(Q10:Q19)</f>
        <v>19763.890889999995</v>
      </c>
    </row>
    <row r="10" spans="1:17">
      <c r="A10" s="31"/>
      <c r="B10" s="20" t="s">
        <v>128</v>
      </c>
      <c r="C10" s="10" t="s">
        <v>129</v>
      </c>
      <c r="D10" s="11">
        <v>1213.972</v>
      </c>
      <c r="E10" s="11">
        <v>1427.548</v>
      </c>
      <c r="F10" s="11">
        <v>1590.796</v>
      </c>
      <c r="G10" s="11">
        <v>1753.1859999999999</v>
      </c>
      <c r="H10" s="11">
        <v>4125.7449999999999</v>
      </c>
      <c r="I10" s="11">
        <v>5069.2830700000004</v>
      </c>
      <c r="J10" s="11">
        <v>7016.0165100000004</v>
      </c>
      <c r="K10" s="11">
        <v>8780.9609600000003</v>
      </c>
      <c r="L10" s="11">
        <v>13886.395</v>
      </c>
      <c r="M10" s="11">
        <v>12271.40389</v>
      </c>
      <c r="N10" s="22">
        <v>13341.65835</v>
      </c>
      <c r="O10" s="13">
        <v>17159.047460000002</v>
      </c>
      <c r="P10" s="13">
        <v>17824.659339999998</v>
      </c>
      <c r="Q10" s="14">
        <v>12123.44817</v>
      </c>
    </row>
    <row r="11" spans="1:17">
      <c r="A11" s="15"/>
      <c r="B11" s="45" t="s">
        <v>130</v>
      </c>
      <c r="C11" s="10" t="s">
        <v>131</v>
      </c>
      <c r="D11" s="11"/>
      <c r="E11" s="11"/>
      <c r="F11" s="11"/>
      <c r="G11" s="11">
        <v>10</v>
      </c>
      <c r="H11" s="11">
        <v>0.31</v>
      </c>
      <c r="I11" s="11">
        <v>1.9020000000000001</v>
      </c>
      <c r="J11" s="11">
        <v>1.6970000000000001</v>
      </c>
      <c r="K11" s="11">
        <v>5.0939999999999994</v>
      </c>
      <c r="L11" s="11">
        <v>3.9299999999999997</v>
      </c>
      <c r="M11" s="11">
        <v>1.51</v>
      </c>
      <c r="N11" s="22">
        <v>56.496999999999993</v>
      </c>
      <c r="O11" s="13">
        <v>41.379999999999995</v>
      </c>
      <c r="P11" s="13">
        <v>20.164999999999999</v>
      </c>
      <c r="Q11" s="14">
        <v>13.32</v>
      </c>
    </row>
    <row r="12" spans="1:17">
      <c r="A12" s="31"/>
      <c r="B12" s="20" t="s">
        <v>132</v>
      </c>
      <c r="C12" s="21" t="s">
        <v>133</v>
      </c>
      <c r="D12" s="11">
        <v>859.52800000000002</v>
      </c>
      <c r="E12" s="11">
        <v>1261.6880000000001</v>
      </c>
      <c r="F12" s="11">
        <v>1116.2460000000001</v>
      </c>
      <c r="G12" s="11">
        <v>1675.145</v>
      </c>
      <c r="H12" s="11">
        <v>1503.8889999999999</v>
      </c>
      <c r="I12" s="11">
        <v>252.07785000000001</v>
      </c>
      <c r="J12" s="11">
        <v>324.11034999999998</v>
      </c>
      <c r="K12" s="11">
        <v>1023.3872699999999</v>
      </c>
      <c r="L12" s="11">
        <v>1898.0119999999999</v>
      </c>
      <c r="M12" s="11">
        <v>1385.4645399999999</v>
      </c>
      <c r="N12" s="22">
        <v>2301.7784900000001</v>
      </c>
      <c r="O12" s="13">
        <v>2639.6833099999999</v>
      </c>
      <c r="P12" s="13">
        <v>2357.4866999999999</v>
      </c>
      <c r="Q12" s="14">
        <v>3187.6094899999998</v>
      </c>
    </row>
    <row r="13" spans="1:17">
      <c r="A13" s="31"/>
      <c r="B13" s="20" t="s">
        <v>134</v>
      </c>
      <c r="C13" s="10" t="s">
        <v>135</v>
      </c>
      <c r="D13" s="11">
        <v>17.983000000000001</v>
      </c>
      <c r="E13" s="11">
        <v>76.010999999999996</v>
      </c>
      <c r="F13" s="11">
        <v>45.12</v>
      </c>
      <c r="G13" s="11">
        <v>30.41</v>
      </c>
      <c r="H13" s="11">
        <v>183.19800000000001</v>
      </c>
      <c r="I13" s="11">
        <v>253.53224</v>
      </c>
      <c r="J13" s="11">
        <v>177.38935000000001</v>
      </c>
      <c r="K13" s="11">
        <v>583.01495999999997</v>
      </c>
      <c r="L13" s="11">
        <v>1284.0830000000001</v>
      </c>
      <c r="M13" s="11">
        <v>673.57245</v>
      </c>
      <c r="N13" s="22">
        <v>1185.44425</v>
      </c>
      <c r="O13" s="13">
        <v>2800.1938700000001</v>
      </c>
      <c r="P13" s="13">
        <v>3068.5647600000002</v>
      </c>
      <c r="Q13" s="14">
        <v>3673.2953900000002</v>
      </c>
    </row>
    <row r="14" spans="1:17">
      <c r="A14" s="31"/>
      <c r="B14" s="20" t="s">
        <v>136</v>
      </c>
      <c r="C14" s="21" t="s">
        <v>137</v>
      </c>
      <c r="D14" s="11">
        <v>6.5369999999999999</v>
      </c>
      <c r="E14" s="11">
        <v>0.16500000000000001</v>
      </c>
      <c r="F14" s="11">
        <v>15.112</v>
      </c>
      <c r="G14" s="11">
        <v>36.087000000000003</v>
      </c>
      <c r="H14" s="11" t="s">
        <v>138</v>
      </c>
      <c r="I14" s="11">
        <v>23.327020000000001</v>
      </c>
      <c r="J14" s="11">
        <v>4.7501100000000003</v>
      </c>
      <c r="K14" s="11">
        <v>14.937950000000001</v>
      </c>
      <c r="L14" s="11">
        <v>67.05</v>
      </c>
      <c r="M14" s="11">
        <v>243.52037000000001</v>
      </c>
      <c r="N14" s="22">
        <v>344.00623000000002</v>
      </c>
      <c r="O14" s="13">
        <v>485.69441999999998</v>
      </c>
      <c r="P14" s="13">
        <v>437.25563</v>
      </c>
      <c r="Q14" s="14">
        <v>456.06340999999998</v>
      </c>
    </row>
    <row r="15" spans="1:17">
      <c r="A15" s="31"/>
      <c r="B15" s="20" t="s">
        <v>139</v>
      </c>
      <c r="C15" s="21" t="s">
        <v>140</v>
      </c>
      <c r="D15" s="11">
        <v>12.554</v>
      </c>
      <c r="E15" s="11">
        <v>1.3919999999999999</v>
      </c>
      <c r="F15" s="11">
        <v>2.3639999999999999</v>
      </c>
      <c r="G15" s="11">
        <v>52.517000000000003</v>
      </c>
      <c r="H15" s="11">
        <v>42.991</v>
      </c>
      <c r="I15" s="11">
        <v>28.78436</v>
      </c>
      <c r="J15" s="11">
        <v>20.951530000000002</v>
      </c>
      <c r="K15" s="11">
        <v>63.476840000000003</v>
      </c>
      <c r="L15" s="11">
        <v>36.512999999999998</v>
      </c>
      <c r="M15" s="11">
        <v>154.57241999999999</v>
      </c>
      <c r="N15" s="22">
        <v>35.182029999999997</v>
      </c>
      <c r="O15" s="13">
        <v>205.63077999999999</v>
      </c>
      <c r="P15" s="13">
        <v>60.769939999999998</v>
      </c>
      <c r="Q15" s="14">
        <v>52.448</v>
      </c>
    </row>
    <row r="16" spans="1:17">
      <c r="A16" s="38"/>
      <c r="B16" s="9" t="s">
        <v>141</v>
      </c>
      <c r="C16" s="10" t="s">
        <v>142</v>
      </c>
      <c r="D16" s="11">
        <v>1.55</v>
      </c>
      <c r="E16" s="11">
        <v>2.0059999999999998</v>
      </c>
      <c r="F16" s="11">
        <v>2.0059999999999998</v>
      </c>
      <c r="G16" s="11">
        <v>1.502</v>
      </c>
      <c r="H16" s="11">
        <v>0.95499999999999996</v>
      </c>
      <c r="I16" s="11">
        <v>15.706250000000001</v>
      </c>
      <c r="J16" s="11">
        <v>5.0068400000000004</v>
      </c>
      <c r="K16" s="11">
        <v>8.2027900000000002</v>
      </c>
      <c r="L16" s="11">
        <v>15.879</v>
      </c>
      <c r="M16" s="11">
        <v>28.975259999999999</v>
      </c>
      <c r="N16" s="22">
        <v>53.308700000000002</v>
      </c>
      <c r="O16" s="13">
        <v>93.517179999999996</v>
      </c>
      <c r="P16" s="13">
        <v>50.601599999999998</v>
      </c>
      <c r="Q16" s="14">
        <v>79.281559999999999</v>
      </c>
    </row>
    <row r="17" spans="1:17">
      <c r="A17" s="31"/>
      <c r="B17" s="20" t="s">
        <v>143</v>
      </c>
      <c r="C17" s="10" t="s">
        <v>144</v>
      </c>
      <c r="D17" s="11">
        <v>12.085000000000001</v>
      </c>
      <c r="E17" s="11">
        <v>11.169</v>
      </c>
      <c r="F17" s="11">
        <v>9.6000000000000002E-2</v>
      </c>
      <c r="G17" s="11">
        <v>0.98499999999999999</v>
      </c>
      <c r="H17" s="11">
        <v>43.28</v>
      </c>
      <c r="I17" s="11">
        <v>26.785</v>
      </c>
      <c r="J17" s="11">
        <v>28.401219999999999</v>
      </c>
      <c r="K17" s="11">
        <v>11.547000000000001</v>
      </c>
      <c r="L17" s="11">
        <v>71.691000000000003</v>
      </c>
      <c r="M17" s="11">
        <v>11.453900000000001</v>
      </c>
      <c r="N17" s="22">
        <v>55.983359999999998</v>
      </c>
      <c r="O17" s="13">
        <v>22.703119999999998</v>
      </c>
      <c r="P17" s="13">
        <v>32.387239999999998</v>
      </c>
      <c r="Q17" s="14">
        <v>50.897869999999998</v>
      </c>
    </row>
    <row r="18" spans="1:17">
      <c r="A18" s="38"/>
      <c r="B18" s="20" t="s">
        <v>145</v>
      </c>
      <c r="C18" s="10" t="s">
        <v>146</v>
      </c>
      <c r="D18" s="11">
        <v>38.685000000000002</v>
      </c>
      <c r="E18" s="11">
        <v>20.071999999999999</v>
      </c>
      <c r="F18" s="11">
        <v>52.701000000000001</v>
      </c>
      <c r="G18" s="11">
        <v>28.4</v>
      </c>
      <c r="H18" s="11">
        <v>10.5</v>
      </c>
      <c r="I18" s="11">
        <v>48.381999999999998</v>
      </c>
      <c r="J18" s="11">
        <v>33.984999999999999</v>
      </c>
      <c r="K18" s="11">
        <v>14.27</v>
      </c>
      <c r="L18" s="11">
        <v>207.56800000000001</v>
      </c>
      <c r="M18" s="11">
        <v>9.6999999999999993</v>
      </c>
      <c r="N18" s="22">
        <v>284.80799999999999</v>
      </c>
      <c r="O18" s="13">
        <v>159.80143000000001</v>
      </c>
      <c r="P18" s="13">
        <v>70.817239999999998</v>
      </c>
      <c r="Q18" s="14">
        <v>127.527</v>
      </c>
    </row>
    <row r="19" spans="1:17" ht="15.75" thickBot="1">
      <c r="A19" s="46"/>
      <c r="B19" s="47"/>
      <c r="C19" s="48" t="s">
        <v>147</v>
      </c>
      <c r="D19" s="49">
        <v>0</v>
      </c>
      <c r="E19" s="49">
        <v>0</v>
      </c>
      <c r="F19" s="49">
        <v>0</v>
      </c>
      <c r="G19" s="49">
        <v>0</v>
      </c>
      <c r="H19" s="49">
        <v>3.7</v>
      </c>
      <c r="I19" s="49">
        <v>0</v>
      </c>
      <c r="J19" s="49">
        <v>0</v>
      </c>
      <c r="K19" s="49">
        <v>0</v>
      </c>
      <c r="L19" s="49">
        <v>0.316</v>
      </c>
      <c r="M19" s="49">
        <v>0</v>
      </c>
      <c r="N19" s="50">
        <v>32.120809999999999</v>
      </c>
      <c r="O19" s="49">
        <v>0</v>
      </c>
      <c r="P19" s="49">
        <v>0</v>
      </c>
      <c r="Q19" s="51">
        <v>0</v>
      </c>
    </row>
    <row r="21" spans="1:17">
      <c r="A21" s="107" t="s">
        <v>160</v>
      </c>
    </row>
    <row r="22" spans="1:17">
      <c r="A22" s="108" t="s">
        <v>157</v>
      </c>
    </row>
    <row r="23" spans="1:17">
      <c r="A23" s="108" t="s">
        <v>158</v>
      </c>
    </row>
  </sheetData>
  <mergeCells count="19">
    <mergeCell ref="N5:N6"/>
    <mergeCell ref="A1:Q1"/>
    <mergeCell ref="A3:Q3"/>
    <mergeCell ref="A5:A6"/>
    <mergeCell ref="B5:B6"/>
    <mergeCell ref="C5:C6"/>
    <mergeCell ref="D5:D6"/>
    <mergeCell ref="E5:E6"/>
    <mergeCell ref="F5:F6"/>
    <mergeCell ref="G5:G6"/>
    <mergeCell ref="H5:H6"/>
    <mergeCell ref="O5:O6"/>
    <mergeCell ref="P5:P6"/>
    <mergeCell ref="Q5:Q6"/>
    <mergeCell ref="I5:I6"/>
    <mergeCell ref="J5:J6"/>
    <mergeCell ref="K5:K6"/>
    <mergeCell ref="L5:L6"/>
    <mergeCell ref="M5:M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Q94"/>
  <sheetViews>
    <sheetView workbookViewId="0">
      <selection sqref="A1:Q1"/>
    </sheetView>
  </sheetViews>
  <sheetFormatPr baseColWidth="10" defaultRowHeight="15"/>
  <cols>
    <col min="1" max="1" width="3.7109375" customWidth="1"/>
    <col min="3" max="3" width="86.140625" bestFit="1" customWidth="1"/>
    <col min="4" max="17" width="5" bestFit="1" customWidth="1"/>
  </cols>
  <sheetData>
    <row r="1" spans="1:17" ht="19.5">
      <c r="A1" s="313" t="s">
        <v>0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</row>
    <row r="2" spans="1:17" ht="15.75">
      <c r="A2" s="1"/>
      <c r="B2" s="2"/>
      <c r="C2" s="1"/>
    </row>
    <row r="3" spans="1:17">
      <c r="A3" s="314" t="s">
        <v>167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4"/>
      <c r="P3" s="314"/>
      <c r="Q3" s="314"/>
    </row>
    <row r="4" spans="1:17" ht="15.75" thickBot="1"/>
    <row r="5" spans="1:17">
      <c r="A5" s="330"/>
      <c r="B5" s="332" t="s">
        <v>2</v>
      </c>
      <c r="C5" s="332" t="s">
        <v>3</v>
      </c>
      <c r="D5" s="325" t="s">
        <v>4</v>
      </c>
      <c r="E5" s="327" t="s">
        <v>5</v>
      </c>
      <c r="F5" s="336" t="s">
        <v>6</v>
      </c>
      <c r="G5" s="327" t="s">
        <v>7</v>
      </c>
      <c r="H5" s="336" t="s">
        <v>8</v>
      </c>
      <c r="I5" s="327" t="s">
        <v>9</v>
      </c>
      <c r="J5" s="336" t="s">
        <v>10</v>
      </c>
      <c r="K5" s="327" t="s">
        <v>11</v>
      </c>
      <c r="L5" s="336" t="s">
        <v>12</v>
      </c>
      <c r="M5" s="327" t="s">
        <v>13</v>
      </c>
      <c r="N5" s="327" t="s">
        <v>14</v>
      </c>
      <c r="O5" s="327" t="s">
        <v>15</v>
      </c>
      <c r="P5" s="327" t="s">
        <v>16</v>
      </c>
      <c r="Q5" s="327" t="s">
        <v>17</v>
      </c>
    </row>
    <row r="6" spans="1:17" ht="15.75" thickBot="1">
      <c r="A6" s="338"/>
      <c r="B6" s="339"/>
      <c r="C6" s="339"/>
      <c r="D6" s="326"/>
      <c r="E6" s="328"/>
      <c r="F6" s="340"/>
      <c r="G6" s="328"/>
      <c r="H6" s="340"/>
      <c r="I6" s="328"/>
      <c r="J6" s="340"/>
      <c r="K6" s="328"/>
      <c r="L6" s="340"/>
      <c r="M6" s="328"/>
      <c r="N6" s="328"/>
      <c r="O6" s="335"/>
      <c r="P6" s="328"/>
      <c r="Q6" s="328"/>
    </row>
    <row r="7" spans="1:17">
      <c r="A7" s="3"/>
      <c r="B7" s="126"/>
      <c r="C7" s="127" t="s">
        <v>18</v>
      </c>
      <c r="D7" s="128">
        <v>100</v>
      </c>
      <c r="E7" s="128">
        <v>100</v>
      </c>
      <c r="F7" s="128">
        <v>100</v>
      </c>
      <c r="G7" s="128">
        <v>100</v>
      </c>
      <c r="H7" s="128">
        <v>100</v>
      </c>
      <c r="I7" s="128">
        <v>100</v>
      </c>
      <c r="J7" s="128">
        <v>100</v>
      </c>
      <c r="K7" s="128">
        <v>100</v>
      </c>
      <c r="L7" s="128">
        <v>100</v>
      </c>
      <c r="M7" s="128">
        <v>100</v>
      </c>
      <c r="N7" s="128">
        <v>100</v>
      </c>
      <c r="O7" s="129">
        <v>100</v>
      </c>
      <c r="P7" s="128">
        <v>100</v>
      </c>
      <c r="Q7" s="130">
        <v>100</v>
      </c>
    </row>
    <row r="8" spans="1:17">
      <c r="A8" s="8"/>
      <c r="B8" s="131"/>
      <c r="C8" s="52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23"/>
    </row>
    <row r="9" spans="1:17">
      <c r="A9" s="15" t="s">
        <v>19</v>
      </c>
      <c r="B9" s="132"/>
      <c r="C9" s="133" t="s">
        <v>20</v>
      </c>
      <c r="D9" s="129">
        <v>0</v>
      </c>
      <c r="E9" s="129">
        <v>0.61439397600000001</v>
      </c>
      <c r="F9" s="129">
        <v>0.75278860800000003</v>
      </c>
      <c r="G9" s="129">
        <v>1.5302269669999999</v>
      </c>
      <c r="H9" s="129">
        <v>3.5649220129999999</v>
      </c>
      <c r="I9" s="129">
        <v>2.0195094720000002</v>
      </c>
      <c r="J9" s="129">
        <v>12.78584077</v>
      </c>
      <c r="K9" s="129">
        <v>5.6138891500000003</v>
      </c>
      <c r="L9" s="129">
        <v>7.2785733690000001</v>
      </c>
      <c r="M9" s="129">
        <v>28.783709030000001</v>
      </c>
      <c r="N9" s="129">
        <v>21.677674530000001</v>
      </c>
      <c r="O9" s="129">
        <v>3.9428844280000002</v>
      </c>
      <c r="P9" s="129">
        <v>28.96796368</v>
      </c>
      <c r="Q9" s="134">
        <v>21.57162473</v>
      </c>
    </row>
    <row r="10" spans="1:17">
      <c r="A10" s="8"/>
      <c r="B10" s="135" t="s">
        <v>21</v>
      </c>
      <c r="C10" s="136" t="s">
        <v>22</v>
      </c>
      <c r="D10" s="137">
        <v>0</v>
      </c>
      <c r="E10" s="137">
        <v>0.61439397600000001</v>
      </c>
      <c r="F10" s="137">
        <v>0.75278860800000003</v>
      </c>
      <c r="G10" s="137">
        <v>1.5302269669999999</v>
      </c>
      <c r="H10" s="137">
        <v>3.5649220129999999</v>
      </c>
      <c r="I10" s="137">
        <v>2.0195094720000002</v>
      </c>
      <c r="J10" s="137">
        <v>12.42160288</v>
      </c>
      <c r="K10" s="137">
        <v>5.6138891500000003</v>
      </c>
      <c r="L10" s="137">
        <v>7.2785733690000001</v>
      </c>
      <c r="M10" s="137">
        <v>28.783709030000001</v>
      </c>
      <c r="N10" s="137">
        <v>21.632816529999999</v>
      </c>
      <c r="O10" s="137">
        <v>3.9428844280000002</v>
      </c>
      <c r="P10" s="137">
        <v>28.96796368</v>
      </c>
      <c r="Q10" s="138">
        <v>21.57162473</v>
      </c>
    </row>
    <row r="11" spans="1:17">
      <c r="A11" s="8"/>
      <c r="B11" s="135" t="s">
        <v>23</v>
      </c>
      <c r="C11" s="52" t="s">
        <v>24</v>
      </c>
      <c r="D11" s="137">
        <v>0</v>
      </c>
      <c r="E11" s="137">
        <v>0</v>
      </c>
      <c r="F11" s="137">
        <v>0</v>
      </c>
      <c r="G11" s="137">
        <v>0</v>
      </c>
      <c r="H11" s="137">
        <v>0</v>
      </c>
      <c r="I11" s="137">
        <v>0</v>
      </c>
      <c r="J11" s="137">
        <v>0.36423789699999998</v>
      </c>
      <c r="K11" s="137">
        <v>0</v>
      </c>
      <c r="L11" s="137">
        <v>0</v>
      </c>
      <c r="M11" s="137">
        <v>0</v>
      </c>
      <c r="N11" s="137">
        <v>4.4858001000000002E-2</v>
      </c>
      <c r="O11" s="137">
        <v>0</v>
      </c>
      <c r="P11" s="137">
        <v>0</v>
      </c>
      <c r="Q11" s="138">
        <v>0</v>
      </c>
    </row>
    <row r="12" spans="1:17">
      <c r="A12" s="8"/>
      <c r="B12" s="135"/>
      <c r="C12" s="136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29"/>
      <c r="O12" s="137"/>
      <c r="P12" s="137"/>
      <c r="Q12" s="134"/>
    </row>
    <row r="13" spans="1:17">
      <c r="A13" s="15" t="s">
        <v>25</v>
      </c>
      <c r="B13" s="139"/>
      <c r="C13" s="133" t="s">
        <v>26</v>
      </c>
      <c r="D13" s="129">
        <v>2.4266900809999998</v>
      </c>
      <c r="E13" s="129">
        <v>18.465753620000001</v>
      </c>
      <c r="F13" s="129">
        <v>24.36410021</v>
      </c>
      <c r="G13" s="129">
        <v>10.96568295</v>
      </c>
      <c r="H13" s="129">
        <v>14.87646561</v>
      </c>
      <c r="I13" s="129">
        <v>11.734204200000001</v>
      </c>
      <c r="J13" s="129">
        <v>8.8922839200000006</v>
      </c>
      <c r="K13" s="129">
        <v>12.441102819999999</v>
      </c>
      <c r="L13" s="129">
        <v>15.914835589999999</v>
      </c>
      <c r="M13" s="129">
        <v>11.22023748</v>
      </c>
      <c r="N13" s="129">
        <v>9.5351841230000005</v>
      </c>
      <c r="O13" s="129">
        <v>8.2482905679999998</v>
      </c>
      <c r="P13" s="129">
        <v>6.0451205449999996</v>
      </c>
      <c r="Q13" s="134">
        <v>4.0932383410000002</v>
      </c>
    </row>
    <row r="14" spans="1:17">
      <c r="A14" s="8"/>
      <c r="B14" s="135" t="s">
        <v>27</v>
      </c>
      <c r="C14" s="52" t="s">
        <v>28</v>
      </c>
      <c r="D14" s="137">
        <v>2.4266900809999998</v>
      </c>
      <c r="E14" s="137">
        <v>18.45886784</v>
      </c>
      <c r="F14" s="137">
        <v>24.36410021</v>
      </c>
      <c r="G14" s="137">
        <v>10.96568295</v>
      </c>
      <c r="H14" s="137">
        <v>14.86482253</v>
      </c>
      <c r="I14" s="137">
        <v>11.71499669</v>
      </c>
      <c r="J14" s="137">
        <v>8.7615461450000005</v>
      </c>
      <c r="K14" s="137">
        <v>12.441102819999999</v>
      </c>
      <c r="L14" s="137">
        <v>15.914822429999999</v>
      </c>
      <c r="M14" s="137">
        <v>11.209558790000001</v>
      </c>
      <c r="N14" s="137">
        <v>9.5351841230000005</v>
      </c>
      <c r="O14" s="137">
        <v>8.2482905679999998</v>
      </c>
      <c r="P14" s="137">
        <v>6.0411636120000001</v>
      </c>
      <c r="Q14" s="138">
        <v>4.0869642370000001</v>
      </c>
    </row>
    <row r="15" spans="1:17">
      <c r="A15" s="25"/>
      <c r="B15" s="135" t="s">
        <v>29</v>
      </c>
      <c r="C15" s="136" t="s">
        <v>30</v>
      </c>
      <c r="D15" s="137">
        <v>0</v>
      </c>
      <c r="E15" s="137">
        <v>6.8857780000000004E-3</v>
      </c>
      <c r="F15" s="137">
        <v>0</v>
      </c>
      <c r="G15" s="137">
        <v>0</v>
      </c>
      <c r="H15" s="137">
        <v>1.164308E-2</v>
      </c>
      <c r="I15" s="137">
        <v>1.9207515000000001E-2</v>
      </c>
      <c r="J15" s="137">
        <v>0.130737775</v>
      </c>
      <c r="K15" s="137">
        <v>0</v>
      </c>
      <c r="L15" s="137">
        <v>1.31588E-5</v>
      </c>
      <c r="M15" s="137">
        <v>1.0678694000000001E-2</v>
      </c>
      <c r="N15" s="137">
        <v>0</v>
      </c>
      <c r="O15" s="137">
        <v>0</v>
      </c>
      <c r="P15" s="137">
        <v>3.9569330000000002E-3</v>
      </c>
      <c r="Q15" s="138">
        <v>6.274104E-3</v>
      </c>
    </row>
    <row r="16" spans="1:17">
      <c r="A16" s="25"/>
      <c r="B16" s="135"/>
      <c r="C16" s="136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29"/>
      <c r="O16" s="137"/>
      <c r="P16" s="137"/>
      <c r="Q16" s="134"/>
    </row>
    <row r="17" spans="1:17">
      <c r="A17" s="25"/>
      <c r="B17" s="139" t="s">
        <v>31</v>
      </c>
      <c r="C17" s="140" t="s">
        <v>32</v>
      </c>
      <c r="D17" s="129">
        <v>7.2360723000000002E-2</v>
      </c>
      <c r="E17" s="129">
        <v>0</v>
      </c>
      <c r="F17" s="129">
        <v>0.102101675</v>
      </c>
      <c r="G17" s="129">
        <v>0.57981129899999995</v>
      </c>
      <c r="H17" s="129">
        <v>1.859426209</v>
      </c>
      <c r="I17" s="129">
        <v>6.1512136059999998</v>
      </c>
      <c r="J17" s="129">
        <v>6.2171909540000003</v>
      </c>
      <c r="K17" s="129">
        <v>3.337061426</v>
      </c>
      <c r="L17" s="129">
        <v>4.9049708440000002</v>
      </c>
      <c r="M17" s="129">
        <v>6.6654588869999998</v>
      </c>
      <c r="N17" s="129">
        <v>4.2080214710000003</v>
      </c>
      <c r="O17" s="129">
        <v>4.7692461799999997</v>
      </c>
      <c r="P17" s="129">
        <v>2.0202960929999998</v>
      </c>
      <c r="Q17" s="134">
        <v>1.743658543</v>
      </c>
    </row>
    <row r="18" spans="1:17">
      <c r="A18" s="8"/>
      <c r="B18" s="135"/>
      <c r="C18" s="136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29"/>
      <c r="O18" s="137"/>
      <c r="P18" s="137"/>
      <c r="Q18" s="134"/>
    </row>
    <row r="19" spans="1:17">
      <c r="A19" s="15" t="s">
        <v>33</v>
      </c>
      <c r="B19" s="132"/>
      <c r="C19" s="133" t="s">
        <v>34</v>
      </c>
      <c r="D19" s="129">
        <v>5.5768151069999998</v>
      </c>
      <c r="E19" s="129">
        <v>2.9065590459999999</v>
      </c>
      <c r="F19" s="129">
        <v>3.888383857</v>
      </c>
      <c r="G19" s="129">
        <v>3.2862389439999999</v>
      </c>
      <c r="H19" s="129">
        <v>5.5469826400000004</v>
      </c>
      <c r="I19" s="129">
        <v>4.456239697</v>
      </c>
      <c r="J19" s="129">
        <v>6.7007470140000001</v>
      </c>
      <c r="K19" s="129">
        <v>13.09315733</v>
      </c>
      <c r="L19" s="129">
        <v>8.0414581169999995</v>
      </c>
      <c r="M19" s="129">
        <v>4.7263851380000004</v>
      </c>
      <c r="N19" s="129">
        <v>2.7894961619999998</v>
      </c>
      <c r="O19" s="129">
        <v>15.28450471</v>
      </c>
      <c r="P19" s="129">
        <v>15.5138526</v>
      </c>
      <c r="Q19" s="134">
        <v>19.11047611</v>
      </c>
    </row>
    <row r="20" spans="1:17">
      <c r="A20" s="8"/>
      <c r="B20" s="135" t="s">
        <v>35</v>
      </c>
      <c r="C20" s="52" t="s">
        <v>36</v>
      </c>
      <c r="D20" s="137">
        <v>3.4279815899999999</v>
      </c>
      <c r="E20" s="137">
        <v>2.6117260230000001</v>
      </c>
      <c r="F20" s="137">
        <v>3.7134027110000001</v>
      </c>
      <c r="G20" s="137">
        <v>3.2862389439999999</v>
      </c>
      <c r="H20" s="137">
        <v>5.1550637979999996</v>
      </c>
      <c r="I20" s="137">
        <v>4.1730525009999999</v>
      </c>
      <c r="J20" s="137">
        <v>5.1237549600000003</v>
      </c>
      <c r="K20" s="137">
        <v>10.196984840000001</v>
      </c>
      <c r="L20" s="137">
        <v>6.8132962770000001</v>
      </c>
      <c r="M20" s="137">
        <v>2.7538926309999998</v>
      </c>
      <c r="N20" s="137">
        <v>2.7894961619999998</v>
      </c>
      <c r="O20" s="137">
        <v>6.8519682700000004</v>
      </c>
      <c r="P20" s="137">
        <v>9.1718407610000003</v>
      </c>
      <c r="Q20" s="138">
        <v>4.9912956289999997</v>
      </c>
    </row>
    <row r="21" spans="1:17">
      <c r="A21" s="8"/>
      <c r="B21" s="135" t="s">
        <v>37</v>
      </c>
      <c r="C21" s="136" t="s">
        <v>38</v>
      </c>
      <c r="D21" s="137">
        <v>0</v>
      </c>
      <c r="E21" s="137">
        <v>0.14361221399999999</v>
      </c>
      <c r="F21" s="137">
        <v>0.174981146</v>
      </c>
      <c r="G21" s="137">
        <v>0</v>
      </c>
      <c r="H21" s="137">
        <v>0.39191884100000002</v>
      </c>
      <c r="I21" s="137">
        <v>0.283187195</v>
      </c>
      <c r="J21" s="137">
        <v>1.5084039520000001</v>
      </c>
      <c r="K21" s="137">
        <v>2.896172489</v>
      </c>
      <c r="L21" s="137">
        <v>1.2281618400000001</v>
      </c>
      <c r="M21" s="137">
        <v>1.90977759</v>
      </c>
      <c r="N21" s="137">
        <v>0</v>
      </c>
      <c r="O21" s="137">
        <v>8.4198243060000006</v>
      </c>
      <c r="P21" s="137">
        <v>6.330276445</v>
      </c>
      <c r="Q21" s="138">
        <v>13.70499858</v>
      </c>
    </row>
    <row r="22" spans="1:17">
      <c r="A22" s="8"/>
      <c r="B22" s="135" t="s">
        <v>39</v>
      </c>
      <c r="C22" s="136" t="s">
        <v>40</v>
      </c>
      <c r="D22" s="137">
        <v>1.373927699</v>
      </c>
      <c r="E22" s="137">
        <v>0.15122080800000001</v>
      </c>
      <c r="F22" s="137">
        <v>0</v>
      </c>
      <c r="G22" s="137">
        <v>0</v>
      </c>
      <c r="H22" s="137">
        <v>0</v>
      </c>
      <c r="I22" s="137">
        <v>0</v>
      </c>
      <c r="J22" s="137">
        <v>6.8588102999999997E-2</v>
      </c>
      <c r="K22" s="137">
        <v>0</v>
      </c>
      <c r="L22" s="137">
        <v>0</v>
      </c>
      <c r="M22" s="137">
        <v>6.2714916999999995E-2</v>
      </c>
      <c r="N22" s="137">
        <v>0</v>
      </c>
      <c r="O22" s="137">
        <v>1.2712136000000001E-2</v>
      </c>
      <c r="P22" s="137">
        <v>1.1735396E-2</v>
      </c>
      <c r="Q22" s="138">
        <v>5.3030244999999997E-2</v>
      </c>
    </row>
    <row r="23" spans="1:17">
      <c r="A23" s="8"/>
      <c r="B23" s="135" t="s">
        <v>41</v>
      </c>
      <c r="C23" s="136" t="s">
        <v>42</v>
      </c>
      <c r="D23" s="137">
        <v>0.77490581800000002</v>
      </c>
      <c r="E23" s="137">
        <v>0</v>
      </c>
      <c r="F23" s="137">
        <v>0</v>
      </c>
      <c r="G23" s="137">
        <v>0</v>
      </c>
      <c r="H23" s="137">
        <v>0</v>
      </c>
      <c r="I23" s="137">
        <v>0</v>
      </c>
      <c r="J23" s="137">
        <v>0</v>
      </c>
      <c r="K23" s="137">
        <v>0</v>
      </c>
      <c r="L23" s="137">
        <v>0</v>
      </c>
      <c r="M23" s="137">
        <v>0</v>
      </c>
      <c r="N23" s="137">
        <v>0</v>
      </c>
      <c r="O23" s="137">
        <v>0</v>
      </c>
      <c r="P23" s="137">
        <v>0</v>
      </c>
      <c r="Q23" s="138">
        <v>0.36115165999999999</v>
      </c>
    </row>
    <row r="24" spans="1:17">
      <c r="A24" s="8"/>
      <c r="B24" s="135"/>
      <c r="C24" s="136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29"/>
      <c r="O24" s="137"/>
      <c r="P24" s="137"/>
      <c r="Q24" s="134"/>
    </row>
    <row r="25" spans="1:17">
      <c r="A25" s="15" t="s">
        <v>43</v>
      </c>
      <c r="B25" s="139"/>
      <c r="C25" s="133" t="s">
        <v>44</v>
      </c>
      <c r="D25" s="129">
        <v>3.4931708490000002</v>
      </c>
      <c r="E25" s="129">
        <v>4.8945135000000004</v>
      </c>
      <c r="F25" s="129">
        <v>3.0387922989999998</v>
      </c>
      <c r="G25" s="129">
        <v>11.39986004</v>
      </c>
      <c r="H25" s="129">
        <v>9.7130654730000003</v>
      </c>
      <c r="I25" s="129">
        <v>8.4329554649999992</v>
      </c>
      <c r="J25" s="129">
        <v>9.6716747900000009</v>
      </c>
      <c r="K25" s="129">
        <v>9.9603774059999992</v>
      </c>
      <c r="L25" s="129">
        <v>8.2340700590000004</v>
      </c>
      <c r="M25" s="129">
        <v>4.1596560179999997</v>
      </c>
      <c r="N25" s="129">
        <v>4.5591533970000002</v>
      </c>
      <c r="O25" s="129">
        <v>5.4247398789999997</v>
      </c>
      <c r="P25" s="129">
        <v>2.7041918470000001</v>
      </c>
      <c r="Q25" s="134">
        <v>6.0484037329999998</v>
      </c>
    </row>
    <row r="26" spans="1:17">
      <c r="A26" s="8"/>
      <c r="B26" s="135" t="s">
        <v>45</v>
      </c>
      <c r="C26" s="136" t="s">
        <v>46</v>
      </c>
      <c r="D26" s="137">
        <v>0.32303894399999999</v>
      </c>
      <c r="E26" s="137">
        <v>0</v>
      </c>
      <c r="F26" s="137">
        <v>0</v>
      </c>
      <c r="G26" s="137">
        <v>2.913302405</v>
      </c>
      <c r="H26" s="137">
        <v>2.64190229</v>
      </c>
      <c r="I26" s="137">
        <v>3.175934813</v>
      </c>
      <c r="J26" s="137">
        <v>6.9976529770000004</v>
      </c>
      <c r="K26" s="137">
        <v>6.2516096719999998</v>
      </c>
      <c r="L26" s="137">
        <v>2.645511044</v>
      </c>
      <c r="M26" s="137">
        <v>2.5998361600000002</v>
      </c>
      <c r="N26" s="137">
        <v>1.0793336689999999</v>
      </c>
      <c r="O26" s="137">
        <v>2.5472903580000001</v>
      </c>
      <c r="P26" s="137">
        <v>1.2579429070000001</v>
      </c>
      <c r="Q26" s="138">
        <v>3.131961848</v>
      </c>
    </row>
    <row r="27" spans="1:17">
      <c r="A27" s="8"/>
      <c r="B27" s="135" t="s">
        <v>47</v>
      </c>
      <c r="C27" s="52" t="s">
        <v>48</v>
      </c>
      <c r="D27" s="137">
        <v>3.1701319049999999</v>
      </c>
      <c r="E27" s="137">
        <v>4.8945135000000004</v>
      </c>
      <c r="F27" s="137">
        <v>3.0387922989999998</v>
      </c>
      <c r="G27" s="137">
        <v>8.4865576360000006</v>
      </c>
      <c r="H27" s="137">
        <v>7.0711631830000004</v>
      </c>
      <c r="I27" s="137">
        <v>5.2570206519999996</v>
      </c>
      <c r="J27" s="137">
        <v>2.674021813</v>
      </c>
      <c r="K27" s="137">
        <v>3.7087677339999998</v>
      </c>
      <c r="L27" s="137">
        <v>5.5885590150000004</v>
      </c>
      <c r="M27" s="137">
        <v>1.559819858</v>
      </c>
      <c r="N27" s="137">
        <v>3.4798197270000002</v>
      </c>
      <c r="O27" s="137">
        <v>2.877449521</v>
      </c>
      <c r="P27" s="137">
        <v>1.44624894</v>
      </c>
      <c r="Q27" s="138">
        <v>2.9164418849999998</v>
      </c>
    </row>
    <row r="28" spans="1:17">
      <c r="A28" s="8"/>
      <c r="B28" s="135"/>
      <c r="C28" s="136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29"/>
      <c r="O28" s="137"/>
      <c r="P28" s="137"/>
      <c r="Q28" s="134"/>
    </row>
    <row r="29" spans="1:17">
      <c r="A29" s="15"/>
      <c r="B29" s="139" t="s">
        <v>49</v>
      </c>
      <c r="C29" s="133" t="s">
        <v>50</v>
      </c>
      <c r="D29" s="129">
        <v>0.34752529599999998</v>
      </c>
      <c r="E29" s="129">
        <v>0.54519381300000003</v>
      </c>
      <c r="F29" s="129">
        <v>1.146689828</v>
      </c>
      <c r="G29" s="129">
        <v>0.40089448599999999</v>
      </c>
      <c r="H29" s="129">
        <v>0.54839877400000003</v>
      </c>
      <c r="I29" s="129">
        <v>2.8878457860000002</v>
      </c>
      <c r="J29" s="129">
        <v>5.0143341330000002</v>
      </c>
      <c r="K29" s="129">
        <v>3.4419567710000001</v>
      </c>
      <c r="L29" s="129">
        <v>6.873948478</v>
      </c>
      <c r="M29" s="129">
        <v>3.3750295810000002</v>
      </c>
      <c r="N29" s="129">
        <v>5.723556286</v>
      </c>
      <c r="O29" s="129">
        <v>9.1639079579999994</v>
      </c>
      <c r="P29" s="129">
        <v>7.5631100020000002</v>
      </c>
      <c r="Q29" s="134">
        <v>8.2757315479999995</v>
      </c>
    </row>
    <row r="30" spans="1:17">
      <c r="A30" s="15"/>
      <c r="B30" s="139"/>
      <c r="C30" s="133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37"/>
      <c r="O30" s="129"/>
      <c r="P30" s="129"/>
      <c r="Q30" s="138"/>
    </row>
    <row r="31" spans="1:17">
      <c r="A31" s="15" t="s">
        <v>51</v>
      </c>
      <c r="B31" s="141"/>
      <c r="C31" s="140" t="s">
        <v>52</v>
      </c>
      <c r="D31" s="129">
        <v>1.6854879920000001</v>
      </c>
      <c r="E31" s="129">
        <v>1.190288467</v>
      </c>
      <c r="F31" s="129">
        <v>0.31514210100000001</v>
      </c>
      <c r="G31" s="129">
        <v>1.426937103</v>
      </c>
      <c r="H31" s="129">
        <v>2.2234878010000001</v>
      </c>
      <c r="I31" s="129">
        <v>3.039939629</v>
      </c>
      <c r="J31" s="129">
        <v>2.2312309720000001</v>
      </c>
      <c r="K31" s="129">
        <v>4.7869177809999996</v>
      </c>
      <c r="L31" s="129">
        <v>2.965347204</v>
      </c>
      <c r="M31" s="129">
        <v>1.6161711599999999</v>
      </c>
      <c r="N31" s="137">
        <v>1.9803577139999999</v>
      </c>
      <c r="O31" s="129">
        <v>0.83855598799999997</v>
      </c>
      <c r="P31" s="129">
        <v>3.1043032830000001</v>
      </c>
      <c r="Q31" s="138">
        <v>0.67394043400000003</v>
      </c>
    </row>
    <row r="32" spans="1:17">
      <c r="A32" s="31"/>
      <c r="B32" s="135" t="s">
        <v>53</v>
      </c>
      <c r="C32" s="136" t="s">
        <v>54</v>
      </c>
      <c r="D32" s="137">
        <v>1.027349984</v>
      </c>
      <c r="E32" s="137">
        <v>0.82743461200000001</v>
      </c>
      <c r="F32" s="137">
        <v>4.1544818999999997E-2</v>
      </c>
      <c r="G32" s="137">
        <v>0.97334399400000005</v>
      </c>
      <c r="H32" s="137">
        <v>1.8616492309999999</v>
      </c>
      <c r="I32" s="137">
        <v>2.3211004339999999</v>
      </c>
      <c r="J32" s="137">
        <v>2.0154463580000002</v>
      </c>
      <c r="K32" s="137">
        <v>4.634772592</v>
      </c>
      <c r="L32" s="137">
        <v>2.8571571910000002</v>
      </c>
      <c r="M32" s="137">
        <v>1.4906324369999999</v>
      </c>
      <c r="N32" s="137">
        <v>1.7914840949999999</v>
      </c>
      <c r="O32" s="137">
        <v>0.83477626400000005</v>
      </c>
      <c r="P32" s="137">
        <v>3.1007509020000001</v>
      </c>
      <c r="Q32" s="138">
        <v>0.64408620699999997</v>
      </c>
    </row>
    <row r="33" spans="1:17">
      <c r="A33" s="31"/>
      <c r="B33" s="135" t="s">
        <v>55</v>
      </c>
      <c r="C33" s="136" t="s">
        <v>56</v>
      </c>
      <c r="D33" s="137">
        <v>0.658138008</v>
      </c>
      <c r="E33" s="137">
        <v>0.36285385399999998</v>
      </c>
      <c r="F33" s="137">
        <v>0.27359728100000003</v>
      </c>
      <c r="G33" s="137">
        <v>0.45359310899999999</v>
      </c>
      <c r="H33" s="137">
        <v>0.36183857000000003</v>
      </c>
      <c r="I33" s="137">
        <v>0.71883919500000004</v>
      </c>
      <c r="J33" s="137">
        <v>0.21578461400000001</v>
      </c>
      <c r="K33" s="137">
        <v>0.15214518899999999</v>
      </c>
      <c r="L33" s="137">
        <v>0.108190013</v>
      </c>
      <c r="M33" s="137">
        <v>0.12553872399999999</v>
      </c>
      <c r="N33" s="137">
        <v>0.18887361899999999</v>
      </c>
      <c r="O33" s="137">
        <v>3.7797239999999999E-3</v>
      </c>
      <c r="P33" s="137">
        <v>3.5523809999999999E-3</v>
      </c>
      <c r="Q33" s="138">
        <v>2.9854227000000001E-2</v>
      </c>
    </row>
    <row r="34" spans="1:17">
      <c r="A34" s="15"/>
      <c r="B34" s="139"/>
      <c r="C34" s="133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34"/>
    </row>
    <row r="35" spans="1:17">
      <c r="A35" s="15"/>
      <c r="B35" s="139" t="s">
        <v>57</v>
      </c>
      <c r="C35" s="133" t="s">
        <v>58</v>
      </c>
      <c r="D35" s="142">
        <v>0</v>
      </c>
      <c r="E35" s="142">
        <v>0</v>
      </c>
      <c r="F35" s="142">
        <v>8.0765946000000005E-2</v>
      </c>
      <c r="G35" s="142">
        <v>0.16652540199999999</v>
      </c>
      <c r="H35" s="142">
        <v>0.417872627</v>
      </c>
      <c r="I35" s="142">
        <v>0.65800165700000002</v>
      </c>
      <c r="J35" s="142">
        <v>0.97709246500000002</v>
      </c>
      <c r="K35" s="142">
        <v>0.957621575</v>
      </c>
      <c r="L35" s="142">
        <v>1.043632691</v>
      </c>
      <c r="M35" s="142">
        <v>0.54184536500000002</v>
      </c>
      <c r="N35" s="129">
        <v>0.54573841400000001</v>
      </c>
      <c r="O35" s="142">
        <v>0.42818110199999998</v>
      </c>
      <c r="P35" s="142">
        <v>0.569267627</v>
      </c>
      <c r="Q35" s="134">
        <v>0.44414659400000001</v>
      </c>
    </row>
    <row r="36" spans="1:17">
      <c r="A36" s="15"/>
      <c r="B36" s="139"/>
      <c r="C36" s="133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37"/>
      <c r="O36" s="129"/>
      <c r="P36" s="129"/>
      <c r="Q36" s="138"/>
    </row>
    <row r="37" spans="1:17">
      <c r="A37" s="15" t="s">
        <v>59</v>
      </c>
      <c r="B37" s="139"/>
      <c r="C37" s="133" t="s">
        <v>60</v>
      </c>
      <c r="D37" s="129">
        <v>0.27845956900000002</v>
      </c>
      <c r="E37" s="129">
        <v>1.660746863</v>
      </c>
      <c r="F37" s="129">
        <v>0.58203235799999997</v>
      </c>
      <c r="G37" s="129">
        <v>1.0191725490000001</v>
      </c>
      <c r="H37" s="129">
        <v>1.017796892</v>
      </c>
      <c r="I37" s="129">
        <v>1.146255869</v>
      </c>
      <c r="J37" s="129">
        <v>3.2377475370000002</v>
      </c>
      <c r="K37" s="129">
        <v>1.7743490040000001</v>
      </c>
      <c r="L37" s="129">
        <v>1.5906127750000001</v>
      </c>
      <c r="M37" s="129">
        <v>2.497411091</v>
      </c>
      <c r="N37" s="137">
        <v>5.1338290219999996</v>
      </c>
      <c r="O37" s="129">
        <v>1.491569395</v>
      </c>
      <c r="P37" s="129">
        <v>2.5022123980000002</v>
      </c>
      <c r="Q37" s="138">
        <v>2.6149551880000002</v>
      </c>
    </row>
    <row r="38" spans="1:17">
      <c r="A38" s="31"/>
      <c r="B38" s="135" t="s">
        <v>61</v>
      </c>
      <c r="C38" s="136" t="s">
        <v>62</v>
      </c>
      <c r="D38" s="137">
        <v>0.27845956900000002</v>
      </c>
      <c r="E38" s="137">
        <v>1.660746863</v>
      </c>
      <c r="F38" s="137">
        <v>0.53415019399999997</v>
      </c>
      <c r="G38" s="137">
        <v>1.0079331730000001</v>
      </c>
      <c r="H38" s="137">
        <v>0.939032431</v>
      </c>
      <c r="I38" s="137">
        <v>1.0294719779999999</v>
      </c>
      <c r="J38" s="137">
        <v>3.2302219609999998</v>
      </c>
      <c r="K38" s="137">
        <v>1.7238724089999999</v>
      </c>
      <c r="L38" s="137">
        <v>1.512737349</v>
      </c>
      <c r="M38" s="137">
        <v>2.143878806</v>
      </c>
      <c r="N38" s="137">
        <v>4.0796195690000001</v>
      </c>
      <c r="O38" s="137">
        <v>1.140837383</v>
      </c>
      <c r="P38" s="137">
        <v>0.67464716700000005</v>
      </c>
      <c r="Q38" s="138">
        <v>0.56894784099999995</v>
      </c>
    </row>
    <row r="39" spans="1:17">
      <c r="A39" s="31"/>
      <c r="B39" s="135" t="s">
        <v>63</v>
      </c>
      <c r="C39" s="136" t="s">
        <v>64</v>
      </c>
      <c r="D39" s="137">
        <v>0</v>
      </c>
      <c r="E39" s="137">
        <v>0</v>
      </c>
      <c r="F39" s="137">
        <v>4.7882164999999997E-2</v>
      </c>
      <c r="G39" s="137">
        <v>1.1239376000000001E-2</v>
      </c>
      <c r="H39" s="137">
        <v>7.8764460999999994E-2</v>
      </c>
      <c r="I39" s="137">
        <v>0.116783891</v>
      </c>
      <c r="J39" s="137">
        <v>7.525576E-3</v>
      </c>
      <c r="K39" s="137">
        <v>5.0476595999999999E-2</v>
      </c>
      <c r="L39" s="137">
        <v>7.7875425999999998E-2</v>
      </c>
      <c r="M39" s="137">
        <v>0.353532285</v>
      </c>
      <c r="N39" s="137">
        <v>1.0542094529999999</v>
      </c>
      <c r="O39" s="137">
        <v>0.35073201300000001</v>
      </c>
      <c r="P39" s="137">
        <v>1.8275652309999999</v>
      </c>
      <c r="Q39" s="138">
        <v>2.0460073470000002</v>
      </c>
    </row>
    <row r="40" spans="1:17">
      <c r="A40" s="31"/>
      <c r="B40" s="135"/>
      <c r="C40" s="136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29"/>
      <c r="O40" s="137"/>
      <c r="P40" s="137"/>
      <c r="Q40" s="134"/>
    </row>
    <row r="41" spans="1:17">
      <c r="A41" s="15" t="s">
        <v>65</v>
      </c>
      <c r="B41" s="135"/>
      <c r="C41" s="140" t="s">
        <v>66</v>
      </c>
      <c r="D41" s="129">
        <v>5.0609435000000001E-2</v>
      </c>
      <c r="E41" s="129">
        <v>0</v>
      </c>
      <c r="F41" s="129">
        <v>0.31964865799999997</v>
      </c>
      <c r="G41" s="129">
        <v>7.1651020999999995E-2</v>
      </c>
      <c r="H41" s="129">
        <v>0.28306716199999998</v>
      </c>
      <c r="I41" s="129">
        <v>0.23935229299999999</v>
      </c>
      <c r="J41" s="129">
        <v>8.2155964999999997E-2</v>
      </c>
      <c r="K41" s="129">
        <v>3.3773689000000003E-2</v>
      </c>
      <c r="L41" s="129">
        <v>6.5476545999999997E-2</v>
      </c>
      <c r="M41" s="129">
        <v>0.38852212600000002</v>
      </c>
      <c r="N41" s="129">
        <v>0.37416437299999999</v>
      </c>
      <c r="O41" s="129">
        <v>0.44065888399999997</v>
      </c>
      <c r="P41" s="129">
        <v>0.80188361600000002</v>
      </c>
      <c r="Q41" s="134">
        <v>1.1571780229999999</v>
      </c>
    </row>
    <row r="42" spans="1:17">
      <c r="A42" s="31"/>
      <c r="B42" s="143" t="s">
        <v>67</v>
      </c>
      <c r="C42" s="136" t="s">
        <v>68</v>
      </c>
      <c r="D42" s="137">
        <v>5.0609435000000001E-2</v>
      </c>
      <c r="E42" s="137">
        <v>0</v>
      </c>
      <c r="F42" s="137">
        <v>0.27882559099999998</v>
      </c>
      <c r="G42" s="137">
        <v>3.4561081E-2</v>
      </c>
      <c r="H42" s="137">
        <v>0.158828</v>
      </c>
      <c r="I42" s="137">
        <v>0.239258729</v>
      </c>
      <c r="J42" s="137">
        <v>5.9391095999999997E-2</v>
      </c>
      <c r="K42" s="137">
        <v>2.8755242E-2</v>
      </c>
      <c r="L42" s="137">
        <v>4.2555560999999999E-2</v>
      </c>
      <c r="M42" s="137">
        <v>0.216598015</v>
      </c>
      <c r="N42" s="137">
        <v>7.2932781000000002E-2</v>
      </c>
      <c r="O42" s="137">
        <v>8.6447951999999995E-2</v>
      </c>
      <c r="P42" s="137">
        <v>1.4290784000000001E-2</v>
      </c>
      <c r="Q42" s="138">
        <v>4.2344050000000001E-2</v>
      </c>
    </row>
    <row r="43" spans="1:17">
      <c r="A43" s="31"/>
      <c r="B43" s="135" t="s">
        <v>69</v>
      </c>
      <c r="C43" s="144" t="s">
        <v>70</v>
      </c>
      <c r="D43" s="145">
        <v>0</v>
      </c>
      <c r="E43" s="145">
        <v>0</v>
      </c>
      <c r="F43" s="145">
        <v>0</v>
      </c>
      <c r="G43" s="145">
        <v>3.2172712999999999E-2</v>
      </c>
      <c r="H43" s="145">
        <v>0.124239162</v>
      </c>
      <c r="I43" s="145">
        <v>9.3564499999999995E-5</v>
      </c>
      <c r="J43" s="145">
        <v>2.0883473999999999E-2</v>
      </c>
      <c r="K43" s="145">
        <v>5.0184469999999997E-3</v>
      </c>
      <c r="L43" s="145">
        <v>2.2920986000000001E-2</v>
      </c>
      <c r="M43" s="145">
        <v>0.17033052100000001</v>
      </c>
      <c r="N43" s="137">
        <v>0.29707203199999999</v>
      </c>
      <c r="O43" s="145">
        <v>0.35421093199999998</v>
      </c>
      <c r="P43" s="145">
        <v>0.40387457799999998</v>
      </c>
      <c r="Q43" s="138">
        <v>0.77439698800000001</v>
      </c>
    </row>
    <row r="44" spans="1:17">
      <c r="A44" s="31"/>
      <c r="B44" s="96" t="s">
        <v>71</v>
      </c>
      <c r="C44" s="136" t="s">
        <v>72</v>
      </c>
      <c r="D44" s="137">
        <v>0</v>
      </c>
      <c r="E44" s="137">
        <v>0</v>
      </c>
      <c r="F44" s="137">
        <v>4.0823065999999998E-2</v>
      </c>
      <c r="G44" s="137">
        <v>4.9172269999999997E-3</v>
      </c>
      <c r="H44" s="137">
        <v>0</v>
      </c>
      <c r="I44" s="137">
        <v>0</v>
      </c>
      <c r="J44" s="137">
        <v>1.881394E-3</v>
      </c>
      <c r="K44" s="137">
        <v>0</v>
      </c>
      <c r="L44" s="137">
        <v>0</v>
      </c>
      <c r="M44" s="137">
        <v>1.59359E-3</v>
      </c>
      <c r="N44" s="137">
        <v>4.1595599999999996E-3</v>
      </c>
      <c r="O44" s="137">
        <v>0</v>
      </c>
      <c r="P44" s="137">
        <v>0.38371825399999998</v>
      </c>
      <c r="Q44" s="138">
        <v>0.340436984</v>
      </c>
    </row>
    <row r="45" spans="1:17">
      <c r="A45" s="31"/>
      <c r="B45" s="96"/>
      <c r="C45" s="136"/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29"/>
      <c r="O45" s="137"/>
      <c r="P45" s="137"/>
      <c r="Q45" s="134"/>
    </row>
    <row r="46" spans="1:17">
      <c r="A46" s="15" t="s">
        <v>73</v>
      </c>
      <c r="B46" s="141"/>
      <c r="C46" s="133" t="s">
        <v>74</v>
      </c>
      <c r="D46" s="129">
        <v>9.9769500949999994</v>
      </c>
      <c r="E46" s="129">
        <v>3.6998691130000001</v>
      </c>
      <c r="F46" s="129">
        <v>9.4239669950000007</v>
      </c>
      <c r="G46" s="129">
        <v>11.69138135</v>
      </c>
      <c r="H46" s="129">
        <v>12.7996417</v>
      </c>
      <c r="I46" s="129">
        <v>11.3400473</v>
      </c>
      <c r="J46" s="129">
        <v>7.225396108</v>
      </c>
      <c r="K46" s="129">
        <v>7.8104563239999996</v>
      </c>
      <c r="L46" s="129">
        <v>6.5859862229999999</v>
      </c>
      <c r="M46" s="129">
        <v>5.9281891709999996</v>
      </c>
      <c r="N46" s="129">
        <v>6.3998850520000001</v>
      </c>
      <c r="O46" s="129">
        <v>8.9535642309999997</v>
      </c>
      <c r="P46" s="129">
        <v>6.1467555139999996</v>
      </c>
      <c r="Q46" s="134">
        <v>6.858428269</v>
      </c>
    </row>
    <row r="47" spans="1:17">
      <c r="A47" s="25"/>
      <c r="B47" s="135" t="s">
        <v>75</v>
      </c>
      <c r="C47" s="136" t="s">
        <v>76</v>
      </c>
      <c r="D47" s="137">
        <v>5.4562354380000002</v>
      </c>
      <c r="E47" s="137">
        <v>3.6998691130000001</v>
      </c>
      <c r="F47" s="137">
        <v>8.7029883399999992</v>
      </c>
      <c r="G47" s="137">
        <v>11.57768102</v>
      </c>
      <c r="H47" s="137">
        <v>12.660758380000001</v>
      </c>
      <c r="I47" s="137">
        <v>11.16458871</v>
      </c>
      <c r="J47" s="137">
        <v>7.0292342840000002</v>
      </c>
      <c r="K47" s="137">
        <v>7.0997220649999999</v>
      </c>
      <c r="L47" s="137">
        <v>6.2403209830000002</v>
      </c>
      <c r="M47" s="137">
        <v>5.495667869</v>
      </c>
      <c r="N47" s="137">
        <v>6.1354229760000001</v>
      </c>
      <c r="O47" s="137">
        <v>8.5693987309999997</v>
      </c>
      <c r="P47" s="137">
        <v>5.8124364479999997</v>
      </c>
      <c r="Q47" s="138">
        <v>6.386236308</v>
      </c>
    </row>
    <row r="48" spans="1:17">
      <c r="A48" s="8"/>
      <c r="B48" s="135" t="s">
        <v>77</v>
      </c>
      <c r="C48" s="136" t="s">
        <v>78</v>
      </c>
      <c r="D48" s="137">
        <v>4.5142538779999999</v>
      </c>
      <c r="E48" s="137">
        <v>0</v>
      </c>
      <c r="F48" s="137">
        <v>0.69240778999999997</v>
      </c>
      <c r="G48" s="137">
        <v>4.2990611999999997E-2</v>
      </c>
      <c r="H48" s="137">
        <v>0.120807371</v>
      </c>
      <c r="I48" s="137">
        <v>0.16344249</v>
      </c>
      <c r="J48" s="137">
        <v>0.19103592799999999</v>
      </c>
      <c r="K48" s="137">
        <v>0.61017370400000004</v>
      </c>
      <c r="L48" s="137">
        <v>0.341719245</v>
      </c>
      <c r="M48" s="137">
        <v>0.271566904</v>
      </c>
      <c r="N48" s="137">
        <v>0.245238334</v>
      </c>
      <c r="O48" s="137">
        <v>0.35879232100000003</v>
      </c>
      <c r="P48" s="137">
        <v>0.23860412</v>
      </c>
      <c r="Q48" s="138">
        <v>0.39034705200000003</v>
      </c>
    </row>
    <row r="49" spans="1:17">
      <c r="A49" s="8"/>
      <c r="B49" s="131" t="s">
        <v>79</v>
      </c>
      <c r="C49" s="52" t="s">
        <v>80</v>
      </c>
      <c r="D49" s="137">
        <v>6.4607789999999998E-3</v>
      </c>
      <c r="E49" s="137">
        <v>0</v>
      </c>
      <c r="F49" s="137">
        <v>2.8570865000000001E-2</v>
      </c>
      <c r="G49" s="137">
        <v>7.0709723000000002E-2</v>
      </c>
      <c r="H49" s="137">
        <v>1.8075951E-2</v>
      </c>
      <c r="I49" s="137">
        <v>1.2016101E-2</v>
      </c>
      <c r="J49" s="137">
        <v>5.1258959999999996E-3</v>
      </c>
      <c r="K49" s="137">
        <v>0.100560554</v>
      </c>
      <c r="L49" s="137">
        <v>3.9459949999999999E-3</v>
      </c>
      <c r="M49" s="137">
        <v>0.160954398</v>
      </c>
      <c r="N49" s="137">
        <v>1.9223740999999999E-2</v>
      </c>
      <c r="O49" s="137">
        <v>2.5373178999999999E-2</v>
      </c>
      <c r="P49" s="137">
        <v>9.5714944999999996E-2</v>
      </c>
      <c r="Q49" s="138">
        <v>8.1844908999999993E-2</v>
      </c>
    </row>
    <row r="50" spans="1:17">
      <c r="A50" s="15"/>
      <c r="B50" s="139"/>
      <c r="C50" s="146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34"/>
    </row>
    <row r="51" spans="1:17">
      <c r="A51" s="36" t="s">
        <v>81</v>
      </c>
      <c r="B51" s="131"/>
      <c r="C51" s="147" t="s">
        <v>82</v>
      </c>
      <c r="D51" s="129">
        <v>21.184463210000001</v>
      </c>
      <c r="E51" s="129">
        <v>7.2050343019999996</v>
      </c>
      <c r="F51" s="129">
        <v>0.70870884999999995</v>
      </c>
      <c r="G51" s="129">
        <v>1.7104925049999999</v>
      </c>
      <c r="H51" s="129">
        <v>2.6571230460000002</v>
      </c>
      <c r="I51" s="129">
        <v>2.8903532040000002</v>
      </c>
      <c r="J51" s="129">
        <v>0.49915266699999999</v>
      </c>
      <c r="K51" s="129">
        <v>2.0994756030000001</v>
      </c>
      <c r="L51" s="129">
        <v>2.3471730740000001</v>
      </c>
      <c r="M51" s="129">
        <v>2.771237508</v>
      </c>
      <c r="N51" s="129">
        <v>3.798963772</v>
      </c>
      <c r="O51" s="129">
        <v>3.6266855910000002</v>
      </c>
      <c r="P51" s="129">
        <v>1.6525277739999999</v>
      </c>
      <c r="Q51" s="134">
        <v>2.1145694709999998</v>
      </c>
    </row>
    <row r="52" spans="1:17">
      <c r="A52" s="31"/>
      <c r="B52" s="131" t="s">
        <v>83</v>
      </c>
      <c r="C52" s="52" t="s">
        <v>84</v>
      </c>
      <c r="D52" s="137">
        <v>0</v>
      </c>
      <c r="E52" s="137">
        <v>0</v>
      </c>
      <c r="F52" s="137">
        <v>2.7444225999999999E-2</v>
      </c>
      <c r="G52" s="137">
        <v>4.5659963999999997E-2</v>
      </c>
      <c r="H52" s="137">
        <v>1.1156793E-2</v>
      </c>
      <c r="I52" s="137">
        <v>0</v>
      </c>
      <c r="J52" s="137">
        <v>7.6008320000000001E-3</v>
      </c>
      <c r="K52" s="137">
        <v>0.122777609</v>
      </c>
      <c r="L52" s="137">
        <v>0.31125826699999998</v>
      </c>
      <c r="M52" s="137">
        <v>1.115126702</v>
      </c>
      <c r="N52" s="137">
        <v>2.2144029980000002</v>
      </c>
      <c r="O52" s="137">
        <v>0</v>
      </c>
      <c r="P52" s="137">
        <v>0.96638460299999995</v>
      </c>
      <c r="Q52" s="138">
        <v>0</v>
      </c>
    </row>
    <row r="53" spans="1:17">
      <c r="A53" s="31"/>
      <c r="B53" s="131" t="s">
        <v>85</v>
      </c>
      <c r="C53" s="52" t="s">
        <v>86</v>
      </c>
      <c r="D53" s="137">
        <v>21.184463210000001</v>
      </c>
      <c r="E53" s="137">
        <v>7.2050343019999996</v>
      </c>
      <c r="F53" s="137">
        <v>0.68126462399999999</v>
      </c>
      <c r="G53" s="137">
        <v>1.664832541</v>
      </c>
      <c r="H53" s="137">
        <v>2.6445490760000001</v>
      </c>
      <c r="I53" s="137">
        <v>2.8903532040000002</v>
      </c>
      <c r="J53" s="137">
        <v>0.49155183499999999</v>
      </c>
      <c r="K53" s="137">
        <v>1.940104133</v>
      </c>
      <c r="L53" s="137">
        <v>2.0359148079999998</v>
      </c>
      <c r="M53" s="137">
        <v>1.656110806</v>
      </c>
      <c r="N53" s="137">
        <v>1.5845607740000001</v>
      </c>
      <c r="O53" s="137">
        <v>3.6266855910000002</v>
      </c>
      <c r="P53" s="137">
        <v>0.68614317000000002</v>
      </c>
      <c r="Q53" s="138">
        <v>2.1145694709999998</v>
      </c>
    </row>
    <row r="54" spans="1:17">
      <c r="A54" s="38"/>
      <c r="B54" s="131"/>
      <c r="C54" s="52" t="s">
        <v>87</v>
      </c>
      <c r="D54" s="137">
        <v>0</v>
      </c>
      <c r="E54" s="137">
        <v>0</v>
      </c>
      <c r="F54" s="137">
        <v>0</v>
      </c>
      <c r="G54" s="137">
        <v>0</v>
      </c>
      <c r="H54" s="137">
        <v>1.4171769999999999E-3</v>
      </c>
      <c r="I54" s="137">
        <v>0</v>
      </c>
      <c r="J54" s="137">
        <v>0</v>
      </c>
      <c r="K54" s="137">
        <v>3.6593860999999998E-2</v>
      </c>
      <c r="L54" s="137">
        <v>0</v>
      </c>
      <c r="M54" s="137">
        <v>0</v>
      </c>
      <c r="N54" s="137">
        <v>0</v>
      </c>
      <c r="O54" s="137">
        <v>0</v>
      </c>
      <c r="P54" s="137">
        <v>0</v>
      </c>
      <c r="Q54" s="138">
        <v>0</v>
      </c>
    </row>
    <row r="55" spans="1:17">
      <c r="A55" s="31"/>
      <c r="B55" s="135"/>
      <c r="C55" s="136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29"/>
      <c r="O55" s="137"/>
      <c r="P55" s="137"/>
      <c r="Q55" s="134"/>
    </row>
    <row r="56" spans="1:17">
      <c r="A56" s="15" t="s">
        <v>88</v>
      </c>
      <c r="B56" s="139"/>
      <c r="C56" s="133" t="s">
        <v>89</v>
      </c>
      <c r="D56" s="129">
        <v>0.498901345</v>
      </c>
      <c r="E56" s="129">
        <v>0.83690731200000001</v>
      </c>
      <c r="F56" s="129">
        <v>1.627395076</v>
      </c>
      <c r="G56" s="129">
        <v>0.56463814199999995</v>
      </c>
      <c r="H56" s="129">
        <v>0.49385831000000002</v>
      </c>
      <c r="I56" s="129">
        <v>2.648275312</v>
      </c>
      <c r="J56" s="129">
        <v>4.1994469629999998</v>
      </c>
      <c r="K56" s="129">
        <v>3.9037644829999998</v>
      </c>
      <c r="L56" s="129">
        <v>1.1403679680000001</v>
      </c>
      <c r="M56" s="129">
        <v>0.90638838600000005</v>
      </c>
      <c r="N56" s="129">
        <v>1.290923576</v>
      </c>
      <c r="O56" s="129">
        <v>2.1479058659999999</v>
      </c>
      <c r="P56" s="129">
        <v>0.60053660099999995</v>
      </c>
      <c r="Q56" s="134">
        <v>0.78338616999999999</v>
      </c>
    </row>
    <row r="57" spans="1:17">
      <c r="A57" s="15"/>
      <c r="B57" s="135" t="s">
        <v>90</v>
      </c>
      <c r="C57" s="144" t="s">
        <v>91</v>
      </c>
      <c r="D57" s="137">
        <v>0</v>
      </c>
      <c r="E57" s="137">
        <v>0</v>
      </c>
      <c r="F57" s="137">
        <v>0</v>
      </c>
      <c r="G57" s="137">
        <v>2.3883699999999999E-4</v>
      </c>
      <c r="H57" s="137">
        <v>1.5283300000000001E-4</v>
      </c>
      <c r="I57" s="137">
        <v>3.1594851E-2</v>
      </c>
      <c r="J57" s="137">
        <v>5.8737124000000002E-2</v>
      </c>
      <c r="K57" s="137">
        <v>6.2785734999999995E-2</v>
      </c>
      <c r="L57" s="137">
        <v>1.4130907E-2</v>
      </c>
      <c r="M57" s="137">
        <v>1.4486880000000001E-2</v>
      </c>
      <c r="N57" s="137">
        <v>2.0254675999999999E-2</v>
      </c>
      <c r="O57" s="137">
        <v>1.8993586E-2</v>
      </c>
      <c r="P57" s="137">
        <v>1.221439E-2</v>
      </c>
      <c r="Q57" s="138">
        <v>1.7069867999999998E-2</v>
      </c>
    </row>
    <row r="58" spans="1:17">
      <c r="A58" s="31"/>
      <c r="B58" s="135" t="s">
        <v>92</v>
      </c>
      <c r="C58" s="136" t="s">
        <v>93</v>
      </c>
      <c r="D58" s="137">
        <v>0.37644804900000001</v>
      </c>
      <c r="E58" s="137">
        <v>9.5107426999999994E-2</v>
      </c>
      <c r="F58" s="137">
        <v>1.174327696</v>
      </c>
      <c r="G58" s="137">
        <v>7.0597329E-2</v>
      </c>
      <c r="H58" s="137">
        <v>0.45690056400000001</v>
      </c>
      <c r="I58" s="137">
        <v>1.600234696</v>
      </c>
      <c r="J58" s="137">
        <v>2.0234017199999998</v>
      </c>
      <c r="K58" s="137">
        <v>1.3342353389999999</v>
      </c>
      <c r="L58" s="137">
        <v>0.90417243400000002</v>
      </c>
      <c r="M58" s="137">
        <v>0.62537003300000005</v>
      </c>
      <c r="N58" s="137">
        <v>1.150137669</v>
      </c>
      <c r="O58" s="137">
        <v>1.1141455600000001</v>
      </c>
      <c r="P58" s="137">
        <v>0.42513927699999998</v>
      </c>
      <c r="Q58" s="138">
        <v>0.64757918999999997</v>
      </c>
    </row>
    <row r="59" spans="1:17">
      <c r="A59" s="31"/>
      <c r="B59" s="135" t="s">
        <v>94</v>
      </c>
      <c r="C59" s="136" t="s">
        <v>95</v>
      </c>
      <c r="D59" s="137">
        <v>0.122453296</v>
      </c>
      <c r="E59" s="137">
        <v>0.155177277</v>
      </c>
      <c r="F59" s="137">
        <v>0.38177224599999998</v>
      </c>
      <c r="G59" s="137">
        <v>0.49380197599999998</v>
      </c>
      <c r="H59" s="137">
        <v>3.5137647000000001E-2</v>
      </c>
      <c r="I59" s="137">
        <v>6.1771807999999997E-2</v>
      </c>
      <c r="J59" s="137">
        <v>0.24461735500000001</v>
      </c>
      <c r="K59" s="137">
        <v>0.38415886999999999</v>
      </c>
      <c r="L59" s="137">
        <v>9.6648100000000001E-2</v>
      </c>
      <c r="M59" s="137">
        <v>0.17639887800000001</v>
      </c>
      <c r="N59" s="137">
        <v>0.116044778</v>
      </c>
      <c r="O59" s="137">
        <v>0.26517028799999998</v>
      </c>
      <c r="P59" s="137">
        <v>1.8396927E-2</v>
      </c>
      <c r="Q59" s="138">
        <v>0.11873711100000001</v>
      </c>
    </row>
    <row r="60" spans="1:17">
      <c r="A60" s="31"/>
      <c r="B60" s="135" t="s">
        <v>96</v>
      </c>
      <c r="C60" s="144" t="s">
        <v>97</v>
      </c>
      <c r="D60" s="137">
        <v>0</v>
      </c>
      <c r="E60" s="137">
        <v>0.53260158899999999</v>
      </c>
      <c r="F60" s="137">
        <v>7.1295134999999996E-2</v>
      </c>
      <c r="G60" s="137">
        <v>0</v>
      </c>
      <c r="H60" s="137">
        <v>0</v>
      </c>
      <c r="I60" s="137">
        <v>0.95467395700000002</v>
      </c>
      <c r="J60" s="137">
        <v>1.4196360159999999</v>
      </c>
      <c r="K60" s="137">
        <v>0.46555030400000003</v>
      </c>
      <c r="L60" s="137">
        <v>0</v>
      </c>
      <c r="M60" s="137">
        <v>0</v>
      </c>
      <c r="N60" s="137">
        <v>0</v>
      </c>
      <c r="O60" s="137">
        <v>0.74959643200000003</v>
      </c>
      <c r="P60" s="137">
        <v>0.14180842799999999</v>
      </c>
      <c r="Q60" s="138">
        <v>0</v>
      </c>
    </row>
    <row r="61" spans="1:17">
      <c r="A61" s="38"/>
      <c r="B61" s="96" t="s">
        <v>98</v>
      </c>
      <c r="C61" s="136" t="s">
        <v>99</v>
      </c>
      <c r="D61" s="137">
        <v>0</v>
      </c>
      <c r="E61" s="137">
        <v>0</v>
      </c>
      <c r="F61" s="137">
        <v>0</v>
      </c>
      <c r="G61" s="137">
        <v>0</v>
      </c>
      <c r="H61" s="137">
        <v>1.6672670000000001E-3</v>
      </c>
      <c r="I61" s="137">
        <v>0</v>
      </c>
      <c r="J61" s="137">
        <v>0.42263636900000001</v>
      </c>
      <c r="K61" s="137">
        <v>1.4579663519999999</v>
      </c>
      <c r="L61" s="137">
        <v>0</v>
      </c>
      <c r="M61" s="137">
        <v>0</v>
      </c>
      <c r="N61" s="137">
        <v>0</v>
      </c>
      <c r="O61" s="137">
        <v>0</v>
      </c>
      <c r="P61" s="137">
        <v>0</v>
      </c>
      <c r="Q61" s="138">
        <v>0</v>
      </c>
    </row>
    <row r="62" spans="1:17">
      <c r="A62" s="40"/>
      <c r="B62" s="131" t="s">
        <v>162</v>
      </c>
      <c r="C62" s="52" t="s">
        <v>101</v>
      </c>
      <c r="D62" s="137">
        <v>0</v>
      </c>
      <c r="E62" s="137">
        <v>0</v>
      </c>
      <c r="F62" s="137">
        <v>0</v>
      </c>
      <c r="G62" s="137">
        <v>0</v>
      </c>
      <c r="H62" s="137">
        <v>0</v>
      </c>
      <c r="I62" s="137">
        <v>0</v>
      </c>
      <c r="J62" s="137">
        <v>1.5389799999999999E-3</v>
      </c>
      <c r="K62" s="137">
        <v>0</v>
      </c>
      <c r="L62" s="137">
        <v>9.8658110000000004E-3</v>
      </c>
      <c r="M62" s="137">
        <v>4.4577681000000001E-2</v>
      </c>
      <c r="N62" s="137">
        <v>0</v>
      </c>
      <c r="O62" s="137">
        <v>0</v>
      </c>
      <c r="P62" s="137">
        <v>0</v>
      </c>
      <c r="Q62" s="138">
        <v>0</v>
      </c>
    </row>
    <row r="63" spans="1:17">
      <c r="A63" s="40"/>
      <c r="B63" s="131" t="s">
        <v>102</v>
      </c>
      <c r="C63" s="52" t="s">
        <v>103</v>
      </c>
      <c r="D63" s="137">
        <v>0</v>
      </c>
      <c r="E63" s="137">
        <v>5.4021017999999997E-2</v>
      </c>
      <c r="F63" s="137">
        <v>0</v>
      </c>
      <c r="G63" s="137">
        <v>0</v>
      </c>
      <c r="H63" s="137">
        <v>0</v>
      </c>
      <c r="I63" s="137">
        <v>0</v>
      </c>
      <c r="J63" s="137">
        <v>2.8879399E-2</v>
      </c>
      <c r="K63" s="137">
        <v>0.199067883</v>
      </c>
      <c r="L63" s="137">
        <v>0.115550717</v>
      </c>
      <c r="M63" s="137">
        <v>4.5554913000000002E-2</v>
      </c>
      <c r="N63" s="137">
        <v>4.4864529999999996E-3</v>
      </c>
      <c r="O63" s="137">
        <v>0</v>
      </c>
      <c r="P63" s="137">
        <v>2.9775790000000002E-3</v>
      </c>
      <c r="Q63" s="138">
        <v>0</v>
      </c>
    </row>
    <row r="64" spans="1:17">
      <c r="A64" s="38"/>
      <c r="B64" s="148"/>
      <c r="C64" s="149"/>
      <c r="D64" s="150"/>
      <c r="E64" s="150"/>
      <c r="F64" s="150"/>
      <c r="G64" s="150"/>
      <c r="H64" s="150"/>
      <c r="I64" s="150"/>
      <c r="J64" s="150"/>
      <c r="K64" s="150"/>
      <c r="L64" s="150"/>
      <c r="M64" s="150"/>
      <c r="N64" s="129"/>
      <c r="O64" s="150"/>
      <c r="P64" s="150"/>
      <c r="Q64" s="134"/>
    </row>
    <row r="65" spans="1:17">
      <c r="A65" s="15" t="s">
        <v>104</v>
      </c>
      <c r="B65" s="139"/>
      <c r="C65" s="133" t="s">
        <v>105</v>
      </c>
      <c r="D65" s="142">
        <v>1.2611440359999999</v>
      </c>
      <c r="E65" s="142">
        <v>2.5316075269999998</v>
      </c>
      <c r="F65" s="142">
        <v>1.1288748470000001</v>
      </c>
      <c r="G65" s="142">
        <v>3.952621535</v>
      </c>
      <c r="H65" s="142">
        <v>1.74609375</v>
      </c>
      <c r="I65" s="142">
        <v>2.0358179980000002</v>
      </c>
      <c r="J65" s="142">
        <v>2.0407444099999998</v>
      </c>
      <c r="K65" s="142">
        <v>0.315676336</v>
      </c>
      <c r="L65" s="142">
        <v>0.42445026800000002</v>
      </c>
      <c r="M65" s="142">
        <v>0.87796720699999997</v>
      </c>
      <c r="N65" s="129">
        <v>0.79555872400000005</v>
      </c>
      <c r="O65" s="142">
        <v>0.54291538800000005</v>
      </c>
      <c r="P65" s="142">
        <v>0.25693872299999998</v>
      </c>
      <c r="Q65" s="134">
        <v>0.215983438</v>
      </c>
    </row>
    <row r="66" spans="1:17">
      <c r="A66" s="31"/>
      <c r="B66" s="135" t="s">
        <v>106</v>
      </c>
      <c r="C66" s="136" t="s">
        <v>107</v>
      </c>
      <c r="D66" s="145">
        <v>1.1370970819999999</v>
      </c>
      <c r="E66" s="145">
        <v>2.305251851</v>
      </c>
      <c r="F66" s="145">
        <v>1.0128486160000001</v>
      </c>
      <c r="G66" s="145">
        <v>2.363570486</v>
      </c>
      <c r="H66" s="145">
        <v>1.6911295230000001</v>
      </c>
      <c r="I66" s="145">
        <v>1.6715759130000001</v>
      </c>
      <c r="J66" s="145">
        <v>1.153381123</v>
      </c>
      <c r="K66" s="145">
        <v>0.234464795</v>
      </c>
      <c r="L66" s="145">
        <v>0.26400665899999998</v>
      </c>
      <c r="M66" s="145">
        <v>0.61113622199999995</v>
      </c>
      <c r="N66" s="137">
        <v>0.77420305300000003</v>
      </c>
      <c r="O66" s="145">
        <v>0.50640021800000001</v>
      </c>
      <c r="P66" s="145">
        <v>0.20026060300000001</v>
      </c>
      <c r="Q66" s="138">
        <v>0.18913317900000001</v>
      </c>
    </row>
    <row r="67" spans="1:17">
      <c r="A67" s="43"/>
      <c r="B67" s="135" t="s">
        <v>108</v>
      </c>
      <c r="C67" s="136" t="s">
        <v>109</v>
      </c>
      <c r="D67" s="145">
        <v>0.124046954</v>
      </c>
      <c r="E67" s="145">
        <v>0.22635567600000001</v>
      </c>
      <c r="F67" s="145">
        <v>0.11602623099999999</v>
      </c>
      <c r="G67" s="145">
        <v>1.5890510499999999</v>
      </c>
      <c r="H67" s="145">
        <v>5.4964227999999997E-2</v>
      </c>
      <c r="I67" s="145">
        <v>0.36424208499999999</v>
      </c>
      <c r="J67" s="145">
        <v>0.887363287</v>
      </c>
      <c r="K67" s="145">
        <v>8.1211539999999999E-2</v>
      </c>
      <c r="L67" s="145">
        <v>0.16044360899999999</v>
      </c>
      <c r="M67" s="145">
        <v>0.26683098500000002</v>
      </c>
      <c r="N67" s="137">
        <v>2.1355671E-2</v>
      </c>
      <c r="O67" s="145">
        <v>3.651517E-2</v>
      </c>
      <c r="P67" s="145">
        <v>5.6678119999999999E-2</v>
      </c>
      <c r="Q67" s="138">
        <v>2.6850257999999998E-2</v>
      </c>
    </row>
    <row r="68" spans="1:17">
      <c r="A68" s="36"/>
      <c r="B68" s="135"/>
      <c r="C68" s="52"/>
      <c r="D68" s="145"/>
      <c r="E68" s="145"/>
      <c r="F68" s="145"/>
      <c r="G68" s="145"/>
      <c r="H68" s="145"/>
      <c r="I68" s="145"/>
      <c r="J68" s="145"/>
      <c r="K68" s="145"/>
      <c r="L68" s="145"/>
      <c r="M68" s="145"/>
      <c r="N68" s="129"/>
      <c r="O68" s="145"/>
      <c r="P68" s="145"/>
      <c r="Q68" s="134"/>
    </row>
    <row r="69" spans="1:17">
      <c r="A69" s="15" t="s">
        <v>110</v>
      </c>
      <c r="B69" s="139"/>
      <c r="C69" s="133" t="s">
        <v>111</v>
      </c>
      <c r="D69" s="142">
        <v>5.1210502299999998</v>
      </c>
      <c r="E69" s="142">
        <v>1.313966164</v>
      </c>
      <c r="F69" s="142">
        <v>2.1894824009999998</v>
      </c>
      <c r="G69" s="142">
        <v>0.20258974900000001</v>
      </c>
      <c r="H69" s="142">
        <v>0.484209004</v>
      </c>
      <c r="I69" s="142">
        <v>0.62561817099999995</v>
      </c>
      <c r="J69" s="142">
        <v>1.344883525</v>
      </c>
      <c r="K69" s="142">
        <v>0.25287786499999998</v>
      </c>
      <c r="L69" s="142">
        <v>0.80398461600000004</v>
      </c>
      <c r="M69" s="142">
        <v>0.65202581100000001</v>
      </c>
      <c r="N69" s="129">
        <v>1.026387232</v>
      </c>
      <c r="O69" s="142">
        <v>0.81040359900000003</v>
      </c>
      <c r="P69" s="142">
        <v>0.118310525</v>
      </c>
      <c r="Q69" s="134">
        <v>3.0876503999999999E-2</v>
      </c>
    </row>
    <row r="70" spans="1:17">
      <c r="A70" s="31"/>
      <c r="B70" s="135" t="s">
        <v>112</v>
      </c>
      <c r="C70" s="136" t="s">
        <v>113</v>
      </c>
      <c r="D70" s="145">
        <v>4.7446021810000003</v>
      </c>
      <c r="E70" s="145">
        <v>0.97062835400000003</v>
      </c>
      <c r="F70" s="145">
        <v>1.741326463</v>
      </c>
      <c r="G70" s="145">
        <v>8.3873842000000004E-2</v>
      </c>
      <c r="H70" s="145">
        <v>0.484209004</v>
      </c>
      <c r="I70" s="145">
        <v>0.52394748999999996</v>
      </c>
      <c r="J70" s="145">
        <v>0.26138490399999997</v>
      </c>
      <c r="K70" s="145">
        <v>3.7811658999999997E-2</v>
      </c>
      <c r="L70" s="145">
        <v>0.663394347</v>
      </c>
      <c r="M70" s="145">
        <v>0.61720180199999997</v>
      </c>
      <c r="N70" s="137">
        <v>0.36288811500000001</v>
      </c>
      <c r="O70" s="145">
        <v>0.54555911899999998</v>
      </c>
      <c r="P70" s="145">
        <v>5.3640233000000002E-2</v>
      </c>
      <c r="Q70" s="138">
        <v>9.9140119999999998E-3</v>
      </c>
    </row>
    <row r="71" spans="1:17">
      <c r="A71" s="31"/>
      <c r="B71" s="135" t="s">
        <v>114</v>
      </c>
      <c r="C71" s="136" t="s">
        <v>115</v>
      </c>
      <c r="D71" s="145">
        <v>0.33983696899999999</v>
      </c>
      <c r="E71" s="145">
        <v>0.34333781000000002</v>
      </c>
      <c r="F71" s="145">
        <v>0.44815593799999998</v>
      </c>
      <c r="G71" s="145">
        <v>9.2724849999999998E-2</v>
      </c>
      <c r="H71" s="145">
        <v>0</v>
      </c>
      <c r="I71" s="145">
        <v>0.101670681</v>
      </c>
      <c r="J71" s="145">
        <v>1.0834986209999999</v>
      </c>
      <c r="K71" s="145">
        <v>0.21506620600000001</v>
      </c>
      <c r="L71" s="145">
        <v>0.13930564100000001</v>
      </c>
      <c r="M71" s="145">
        <v>2.6773917000000001E-2</v>
      </c>
      <c r="N71" s="137">
        <v>0.27037989000000001</v>
      </c>
      <c r="O71" s="145">
        <v>0.26484447999999999</v>
      </c>
      <c r="P71" s="145">
        <v>5.6703056000000002E-2</v>
      </c>
      <c r="Q71" s="138">
        <v>2.0962491999999999E-2</v>
      </c>
    </row>
    <row r="72" spans="1:17">
      <c r="A72" s="31"/>
      <c r="B72" s="135" t="s">
        <v>116</v>
      </c>
      <c r="C72" s="52" t="s">
        <v>117</v>
      </c>
      <c r="D72" s="145">
        <v>3.6611079999999997E-2</v>
      </c>
      <c r="E72" s="145">
        <v>0</v>
      </c>
      <c r="F72" s="145">
        <v>0</v>
      </c>
      <c r="G72" s="145">
        <v>2.5991057000000001E-2</v>
      </c>
      <c r="H72" s="145">
        <v>0</v>
      </c>
      <c r="I72" s="145">
        <v>0</v>
      </c>
      <c r="J72" s="145">
        <v>0</v>
      </c>
      <c r="K72" s="145">
        <v>0</v>
      </c>
      <c r="L72" s="145">
        <v>1.2846279999999999E-3</v>
      </c>
      <c r="M72" s="145">
        <v>8.050092E-3</v>
      </c>
      <c r="N72" s="137">
        <v>0.39311922700000002</v>
      </c>
      <c r="O72" s="145">
        <v>0</v>
      </c>
      <c r="P72" s="145">
        <v>7.9672360000000008E-3</v>
      </c>
      <c r="Q72" s="138">
        <v>0</v>
      </c>
    </row>
    <row r="73" spans="1:17">
      <c r="A73" s="44"/>
      <c r="B73" s="135"/>
      <c r="C73" s="136"/>
      <c r="D73" s="145"/>
      <c r="E73" s="145"/>
      <c r="F73" s="145"/>
      <c r="G73" s="145"/>
      <c r="H73" s="145"/>
      <c r="I73" s="145"/>
      <c r="J73" s="145"/>
      <c r="K73" s="145"/>
      <c r="L73" s="145"/>
      <c r="M73" s="145"/>
      <c r="N73" s="129"/>
      <c r="O73" s="145"/>
      <c r="P73" s="145"/>
      <c r="Q73" s="134"/>
    </row>
    <row r="74" spans="1:17">
      <c r="A74" s="15" t="s">
        <v>118</v>
      </c>
      <c r="B74" s="139"/>
      <c r="C74" s="140" t="s">
        <v>119</v>
      </c>
      <c r="D74" s="142">
        <v>1.0702064840000001</v>
      </c>
      <c r="E74" s="142">
        <v>0.50597150999999996</v>
      </c>
      <c r="F74" s="142">
        <v>0.61040958300000003</v>
      </c>
      <c r="G74" s="142">
        <v>0.37569018500000001</v>
      </c>
      <c r="H74" s="142">
        <v>0.53873557400000005</v>
      </c>
      <c r="I74" s="142">
        <v>0.21907421299999999</v>
      </c>
      <c r="J74" s="142">
        <v>0.14766083899999999</v>
      </c>
      <c r="K74" s="142">
        <v>2.5858448489999999</v>
      </c>
      <c r="L74" s="142">
        <v>2.9614225909999998</v>
      </c>
      <c r="M74" s="142">
        <v>0.476756032</v>
      </c>
      <c r="N74" s="129">
        <v>1.196687013</v>
      </c>
      <c r="O74" s="142">
        <v>1.534126927</v>
      </c>
      <c r="P74" s="142">
        <v>2.1366144880000002</v>
      </c>
      <c r="Q74" s="134">
        <v>1.124879752</v>
      </c>
    </row>
    <row r="75" spans="1:17">
      <c r="A75" s="31"/>
      <c r="B75" s="135" t="s">
        <v>120</v>
      </c>
      <c r="C75" s="52" t="s">
        <v>121</v>
      </c>
      <c r="D75" s="145">
        <v>1.0702064840000001</v>
      </c>
      <c r="E75" s="145">
        <v>0.50597150999999996</v>
      </c>
      <c r="F75" s="145">
        <v>0.61040958300000003</v>
      </c>
      <c r="G75" s="145">
        <v>4.4957499999999997E-3</v>
      </c>
      <c r="H75" s="145">
        <v>0.53873557400000005</v>
      </c>
      <c r="I75" s="145">
        <v>0.208769752</v>
      </c>
      <c r="J75" s="145">
        <v>0.14766083899999999</v>
      </c>
      <c r="K75" s="145">
        <v>0.98415346500000001</v>
      </c>
      <c r="L75" s="145">
        <v>1.7346325570000001</v>
      </c>
      <c r="M75" s="145">
        <v>0.32068281599999998</v>
      </c>
      <c r="N75" s="137">
        <v>0.74827664500000002</v>
      </c>
      <c r="O75" s="145">
        <v>1.0469061609999999</v>
      </c>
      <c r="P75" s="145">
        <v>0.59722378099999995</v>
      </c>
      <c r="Q75" s="138">
        <v>0.488338257</v>
      </c>
    </row>
    <row r="76" spans="1:17">
      <c r="A76" s="38"/>
      <c r="B76" s="135" t="s">
        <v>122</v>
      </c>
      <c r="C76" s="136" t="s">
        <v>123</v>
      </c>
      <c r="D76" s="145">
        <v>0</v>
      </c>
      <c r="E76" s="145">
        <v>0</v>
      </c>
      <c r="F76" s="145">
        <v>0</v>
      </c>
      <c r="G76" s="145">
        <v>0.37119443499999999</v>
      </c>
      <c r="H76" s="145">
        <v>0</v>
      </c>
      <c r="I76" s="145">
        <v>1.0304460999999999E-2</v>
      </c>
      <c r="J76" s="145">
        <v>0</v>
      </c>
      <c r="K76" s="145">
        <v>1.601691384</v>
      </c>
      <c r="L76" s="145">
        <v>1.2267900350000001</v>
      </c>
      <c r="M76" s="145">
        <v>0.15607321599999999</v>
      </c>
      <c r="N76" s="137">
        <v>0.448410368</v>
      </c>
      <c r="O76" s="145">
        <v>0.48722076600000003</v>
      </c>
      <c r="P76" s="145">
        <v>1.5393907069999999</v>
      </c>
      <c r="Q76" s="138">
        <v>0.63654149500000001</v>
      </c>
    </row>
    <row r="77" spans="1:17">
      <c r="A77" s="31"/>
      <c r="B77" s="131"/>
      <c r="C77" s="52"/>
      <c r="D77" s="145"/>
      <c r="E77" s="145"/>
      <c r="F77" s="145"/>
      <c r="G77" s="145"/>
      <c r="H77" s="145"/>
      <c r="I77" s="145"/>
      <c r="J77" s="145"/>
      <c r="K77" s="145"/>
      <c r="L77" s="145"/>
      <c r="M77" s="145"/>
      <c r="N77" s="129"/>
      <c r="O77" s="145"/>
      <c r="P77" s="145"/>
      <c r="Q77" s="134"/>
    </row>
    <row r="78" spans="1:17">
      <c r="A78" s="38"/>
      <c r="B78" s="141" t="s">
        <v>124</v>
      </c>
      <c r="C78" s="151" t="s">
        <v>125</v>
      </c>
      <c r="D78" s="142">
        <v>0.37623268999999998</v>
      </c>
      <c r="E78" s="142">
        <v>0.368065741</v>
      </c>
      <c r="F78" s="142">
        <v>0</v>
      </c>
      <c r="G78" s="142">
        <v>0.24372586399999999</v>
      </c>
      <c r="H78" s="142">
        <v>0.14067563299999999</v>
      </c>
      <c r="I78" s="142">
        <v>0.18246452499999999</v>
      </c>
      <c r="J78" s="142">
        <v>8.8914684999999993E-2</v>
      </c>
      <c r="K78" s="142">
        <v>7.8511710000000005E-3</v>
      </c>
      <c r="L78" s="142">
        <v>8.5795379000000005E-2</v>
      </c>
      <c r="M78" s="142">
        <v>0.131019358</v>
      </c>
      <c r="N78" s="129">
        <v>0.10720621900000001</v>
      </c>
      <c r="O78" s="142">
        <v>0.32371854700000002</v>
      </c>
      <c r="P78" s="142">
        <v>0.237454357</v>
      </c>
      <c r="Q78" s="134">
        <v>0.51272037299999995</v>
      </c>
    </row>
    <row r="79" spans="1:17">
      <c r="A79" s="31"/>
      <c r="B79" s="131"/>
      <c r="C79" s="52"/>
      <c r="D79" s="145"/>
      <c r="E79" s="145"/>
      <c r="F79" s="145"/>
      <c r="G79" s="145"/>
      <c r="H79" s="145"/>
      <c r="I79" s="145"/>
      <c r="J79" s="145"/>
      <c r="K79" s="145"/>
      <c r="L79" s="145"/>
      <c r="M79" s="145"/>
      <c r="N79" s="129"/>
      <c r="O79" s="145"/>
      <c r="P79" s="145"/>
      <c r="Q79" s="134"/>
    </row>
    <row r="80" spans="1:17">
      <c r="A80" s="15" t="s">
        <v>126</v>
      </c>
      <c r="B80" s="139"/>
      <c r="C80" s="147" t="s">
        <v>127</v>
      </c>
      <c r="D80" s="142">
        <v>46.57993286</v>
      </c>
      <c r="E80" s="142">
        <v>53.26112904</v>
      </c>
      <c r="F80" s="142">
        <v>49.720716709999998</v>
      </c>
      <c r="G80" s="142">
        <v>50.411859900000003</v>
      </c>
      <c r="H80" s="142">
        <v>41.088177780000002</v>
      </c>
      <c r="I80" s="142">
        <v>39.2928316</v>
      </c>
      <c r="J80" s="142">
        <v>28.64350228</v>
      </c>
      <c r="K80" s="142">
        <v>27.58384642</v>
      </c>
      <c r="L80" s="142">
        <v>28.73789421</v>
      </c>
      <c r="M80" s="142">
        <v>24.281990650000001</v>
      </c>
      <c r="N80" s="129">
        <v>28.857212919999998</v>
      </c>
      <c r="O80" s="142">
        <v>32.028140759999999</v>
      </c>
      <c r="P80" s="142">
        <v>19.058660329999999</v>
      </c>
      <c r="Q80" s="134">
        <v>22.625802780000001</v>
      </c>
    </row>
    <row r="81" spans="1:17">
      <c r="A81" s="31"/>
      <c r="B81" s="135" t="s">
        <v>128</v>
      </c>
      <c r="C81" s="52" t="s">
        <v>129</v>
      </c>
      <c r="D81" s="145">
        <v>26.144015499999998</v>
      </c>
      <c r="E81" s="145">
        <v>27.154083350000001</v>
      </c>
      <c r="F81" s="145">
        <v>28.003954499999999</v>
      </c>
      <c r="G81" s="145">
        <v>24.630895389999999</v>
      </c>
      <c r="H81" s="145">
        <v>28.661323029999998</v>
      </c>
      <c r="I81" s="145">
        <v>34.824152900000001</v>
      </c>
      <c r="J81" s="145">
        <v>26.39978404</v>
      </c>
      <c r="K81" s="145">
        <v>23.05713222</v>
      </c>
      <c r="L81" s="145">
        <v>22.841037660000001</v>
      </c>
      <c r="M81" s="145">
        <v>20.160394459999999</v>
      </c>
      <c r="N81" s="137">
        <v>21.762913709999999</v>
      </c>
      <c r="O81" s="145">
        <v>23.279417930000001</v>
      </c>
      <c r="P81" s="145">
        <v>14.20048832</v>
      </c>
      <c r="Q81" s="138">
        <v>13.8789851</v>
      </c>
    </row>
    <row r="82" spans="1:17">
      <c r="A82" s="15"/>
      <c r="B82" s="152" t="s">
        <v>130</v>
      </c>
      <c r="C82" s="52" t="s">
        <v>131</v>
      </c>
      <c r="D82" s="145">
        <v>0</v>
      </c>
      <c r="E82" s="145">
        <v>0</v>
      </c>
      <c r="F82" s="145">
        <v>0</v>
      </c>
      <c r="G82" s="145">
        <v>0.14049219800000001</v>
      </c>
      <c r="H82" s="145">
        <v>2.1535529999999999E-3</v>
      </c>
      <c r="I82" s="145">
        <v>1.3066056E-2</v>
      </c>
      <c r="J82" s="145">
        <v>6.3854519999999998E-3</v>
      </c>
      <c r="K82" s="145">
        <v>1.3375873999999999E-2</v>
      </c>
      <c r="L82" s="145">
        <v>6.4642609999999998E-3</v>
      </c>
      <c r="M82" s="145">
        <v>2.4807430000000001E-3</v>
      </c>
      <c r="N82" s="137">
        <v>9.2157908999999996E-2</v>
      </c>
      <c r="O82" s="145">
        <v>5.6139614999999997E-2</v>
      </c>
      <c r="P82" s="145">
        <v>1.6064983000000001E-2</v>
      </c>
      <c r="Q82" s="138">
        <v>1.5248803999999999E-2</v>
      </c>
    </row>
    <row r="83" spans="1:17">
      <c r="A83" s="31"/>
      <c r="B83" s="135" t="s">
        <v>132</v>
      </c>
      <c r="C83" s="136" t="s">
        <v>133</v>
      </c>
      <c r="D83" s="145">
        <v>18.51073448</v>
      </c>
      <c r="E83" s="145">
        <v>23.999179789999999</v>
      </c>
      <c r="F83" s="145">
        <v>19.650101079999999</v>
      </c>
      <c r="G83" s="145">
        <v>23.53448023</v>
      </c>
      <c r="H83" s="145">
        <v>10.44743396</v>
      </c>
      <c r="I83" s="145">
        <v>1.7316842379999999</v>
      </c>
      <c r="J83" s="145">
        <v>1.2195585959999999</v>
      </c>
      <c r="K83" s="145">
        <v>2.6872201919999998</v>
      </c>
      <c r="L83" s="145">
        <v>3.1219451540000001</v>
      </c>
      <c r="M83" s="145">
        <v>2.2761463879999999</v>
      </c>
      <c r="N83" s="137">
        <v>3.7546611780000001</v>
      </c>
      <c r="O83" s="145">
        <v>3.5812180790000001</v>
      </c>
      <c r="P83" s="145">
        <v>1.878154399</v>
      </c>
      <c r="Q83" s="138">
        <v>3.6491915509999999</v>
      </c>
    </row>
    <row r="84" spans="1:17">
      <c r="A84" s="31"/>
      <c r="B84" s="135" t="s">
        <v>134</v>
      </c>
      <c r="C84" s="52" t="s">
        <v>135</v>
      </c>
      <c r="D84" s="145">
        <v>0.38728062200000002</v>
      </c>
      <c r="E84" s="145">
        <v>1.445842122</v>
      </c>
      <c r="F84" s="145">
        <v>0.79428061599999999</v>
      </c>
      <c r="G84" s="145">
        <v>0.42723677300000001</v>
      </c>
      <c r="H84" s="145">
        <v>1.2726664050000001</v>
      </c>
      <c r="I84" s="145">
        <v>1.741675375</v>
      </c>
      <c r="J84" s="145">
        <v>0.66747855099999998</v>
      </c>
      <c r="K84" s="145">
        <v>1.5308863210000001</v>
      </c>
      <c r="L84" s="145">
        <v>2.1121240010000002</v>
      </c>
      <c r="M84" s="145">
        <v>1.1065959860000001</v>
      </c>
      <c r="N84" s="137">
        <v>1.933696715</v>
      </c>
      <c r="O84" s="145">
        <v>3.7989803069999999</v>
      </c>
      <c r="P84" s="145">
        <v>2.4446536239999999</v>
      </c>
      <c r="Q84" s="138">
        <v>4.2052072389999999</v>
      </c>
    </row>
    <row r="85" spans="1:17">
      <c r="A85" s="31"/>
      <c r="B85" s="135" t="s">
        <v>136</v>
      </c>
      <c r="C85" s="136" t="s">
        <v>137</v>
      </c>
      <c r="D85" s="145">
        <v>0.14078037199999999</v>
      </c>
      <c r="E85" s="145">
        <v>3.138545E-3</v>
      </c>
      <c r="F85" s="145">
        <v>0.26602767399999999</v>
      </c>
      <c r="G85" s="145">
        <v>0.50699419300000004</v>
      </c>
      <c r="H85" s="145">
        <v>0.56270253400000003</v>
      </c>
      <c r="I85" s="145">
        <v>0.16024824400000001</v>
      </c>
      <c r="J85" s="145">
        <v>1.7873658000000001E-2</v>
      </c>
      <c r="K85" s="145">
        <v>3.9224214E-2</v>
      </c>
      <c r="L85" s="145">
        <v>0.110287197</v>
      </c>
      <c r="M85" s="145">
        <v>0.400073762</v>
      </c>
      <c r="N85" s="137">
        <v>0.56114297800000001</v>
      </c>
      <c r="O85" s="145">
        <v>0.65893420999999996</v>
      </c>
      <c r="P85" s="145">
        <v>0.34835131200000002</v>
      </c>
      <c r="Q85" s="138">
        <v>0.52210371099999997</v>
      </c>
    </row>
    <row r="86" spans="1:17">
      <c r="A86" s="31"/>
      <c r="B86" s="135" t="s">
        <v>139</v>
      </c>
      <c r="C86" s="136" t="s">
        <v>140</v>
      </c>
      <c r="D86" s="145">
        <v>0.27036206000000002</v>
      </c>
      <c r="E86" s="145">
        <v>2.6477908000000001E-2</v>
      </c>
      <c r="F86" s="145">
        <v>4.1615234000000001E-2</v>
      </c>
      <c r="G86" s="145">
        <v>0.73782287400000002</v>
      </c>
      <c r="H86" s="145">
        <v>0.298656107</v>
      </c>
      <c r="I86" s="145">
        <v>0.197738209</v>
      </c>
      <c r="J86" s="145">
        <v>7.8836169999999997E-2</v>
      </c>
      <c r="K86" s="145">
        <v>0.1666781</v>
      </c>
      <c r="L86" s="145">
        <v>6.005841E-2</v>
      </c>
      <c r="M86" s="145">
        <v>0.253943313</v>
      </c>
      <c r="N86" s="137">
        <v>5.7388928999999998E-2</v>
      </c>
      <c r="O86" s="145">
        <v>0.27897614199999998</v>
      </c>
      <c r="P86" s="145">
        <v>4.8413986999999999E-2</v>
      </c>
      <c r="Q86" s="138">
        <v>6.0042736999999999E-2</v>
      </c>
    </row>
    <row r="87" spans="1:17">
      <c r="A87" s="38"/>
      <c r="B87" s="131" t="s">
        <v>166</v>
      </c>
      <c r="C87" s="153" t="s">
        <v>142</v>
      </c>
      <c r="D87" s="145">
        <v>3.3380690999999997E-2</v>
      </c>
      <c r="E87" s="145">
        <v>3.8157099999999999E-2</v>
      </c>
      <c r="F87" s="145">
        <v>3.5313097000000002E-2</v>
      </c>
      <c r="G87" s="145">
        <v>2.1101927999999999E-2</v>
      </c>
      <c r="H87" s="145">
        <v>6.6343319999999997E-3</v>
      </c>
      <c r="I87" s="145">
        <v>0.107896293</v>
      </c>
      <c r="J87" s="145">
        <v>1.8839677999999999E-2</v>
      </c>
      <c r="K87" s="145">
        <v>2.1538965E-2</v>
      </c>
      <c r="L87" s="145">
        <v>2.6118573999999999E-2</v>
      </c>
      <c r="M87" s="145">
        <v>4.7602758000000002E-2</v>
      </c>
      <c r="N87" s="137">
        <v>8.6957153999999995E-2</v>
      </c>
      <c r="O87" s="145">
        <v>0.12687333200000001</v>
      </c>
      <c r="P87" s="145">
        <v>4.0313109E-2</v>
      </c>
      <c r="Q87" s="138">
        <v>9.0761933000000003E-2</v>
      </c>
    </row>
    <row r="88" spans="1:17">
      <c r="A88" s="31"/>
      <c r="B88" s="135" t="s">
        <v>143</v>
      </c>
      <c r="C88" s="52" t="s">
        <v>144</v>
      </c>
      <c r="D88" s="145">
        <v>0.26026170900000001</v>
      </c>
      <c r="E88" s="145">
        <v>0.21245096999999999</v>
      </c>
      <c r="F88" s="145">
        <v>1.689959E-3</v>
      </c>
      <c r="G88" s="145">
        <v>1.3838481E-2</v>
      </c>
      <c r="H88" s="145">
        <v>0.30066377399999999</v>
      </c>
      <c r="I88" s="145">
        <v>0.184003324</v>
      </c>
      <c r="J88" s="145">
        <v>0.106867775</v>
      </c>
      <c r="K88" s="145">
        <v>3.0320224E-2</v>
      </c>
      <c r="L88" s="145">
        <v>0.117920946</v>
      </c>
      <c r="M88" s="145">
        <v>1.8817337E-2</v>
      </c>
      <c r="N88" s="137">
        <v>9.1320058999999995E-2</v>
      </c>
      <c r="O88" s="145">
        <v>3.0800977E-2</v>
      </c>
      <c r="P88" s="145">
        <v>2.5802155E-2</v>
      </c>
      <c r="Q88" s="138">
        <v>5.8268140000000003E-2</v>
      </c>
    </row>
    <row r="89" spans="1:17">
      <c r="A89" s="38"/>
      <c r="B89" s="135" t="s">
        <v>145</v>
      </c>
      <c r="C89" s="153" t="s">
        <v>146</v>
      </c>
      <c r="D89" s="145">
        <v>0.83311743599999999</v>
      </c>
      <c r="E89" s="145">
        <v>0.38179925399999998</v>
      </c>
      <c r="F89" s="145">
        <v>0.92773454700000002</v>
      </c>
      <c r="G89" s="145">
        <v>0.39899784100000002</v>
      </c>
      <c r="H89" s="145">
        <v>7.2942920999999994E-2</v>
      </c>
      <c r="I89" s="145">
        <v>0.33236695300000002</v>
      </c>
      <c r="J89" s="145">
        <v>0.127878357</v>
      </c>
      <c r="K89" s="145">
        <v>3.7470304000000003E-2</v>
      </c>
      <c r="L89" s="145">
        <v>0.34141823700000001</v>
      </c>
      <c r="M89" s="145">
        <v>1.5935897000000001E-2</v>
      </c>
      <c r="N89" s="137">
        <v>0.46457882299999997</v>
      </c>
      <c r="O89" s="145">
        <v>0.21680016199999999</v>
      </c>
      <c r="P89" s="145">
        <v>5.6418435000000003E-2</v>
      </c>
      <c r="Q89" s="138">
        <v>0.145993558</v>
      </c>
    </row>
    <row r="90" spans="1:17" ht="15.75" thickBot="1">
      <c r="A90" s="46"/>
      <c r="B90" s="154"/>
      <c r="C90" s="155" t="s">
        <v>147</v>
      </c>
      <c r="D90" s="156">
        <v>0</v>
      </c>
      <c r="E90" s="156">
        <v>0</v>
      </c>
      <c r="F90" s="156">
        <v>0</v>
      </c>
      <c r="G90" s="156">
        <v>0</v>
      </c>
      <c r="H90" s="156">
        <v>2.5703696000000002E-2</v>
      </c>
      <c r="I90" s="156">
        <v>0</v>
      </c>
      <c r="J90" s="156">
        <v>0</v>
      </c>
      <c r="K90" s="156">
        <v>0</v>
      </c>
      <c r="L90" s="156">
        <v>5.1977299999999996E-4</v>
      </c>
      <c r="M90" s="156">
        <v>0</v>
      </c>
      <c r="N90" s="156">
        <v>5.2395467000000001E-2</v>
      </c>
      <c r="O90" s="156">
        <v>0</v>
      </c>
      <c r="P90" s="156">
        <v>0</v>
      </c>
      <c r="Q90" s="264">
        <v>0</v>
      </c>
    </row>
    <row r="91" spans="1:17">
      <c r="A91" s="41"/>
      <c r="B91" s="9"/>
      <c r="C91" s="9"/>
      <c r="D91" s="137"/>
      <c r="E91" s="137"/>
      <c r="F91" s="137"/>
      <c r="G91" s="137"/>
      <c r="H91" s="137"/>
      <c r="I91" s="137"/>
      <c r="J91" s="137"/>
      <c r="K91" s="137"/>
      <c r="L91" s="137"/>
      <c r="M91" s="137"/>
    </row>
    <row r="92" spans="1:17">
      <c r="A92" t="s">
        <v>156</v>
      </c>
      <c r="B92" s="1"/>
      <c r="C92" s="1"/>
    </row>
    <row r="93" spans="1:17">
      <c r="A93" s="77" t="s">
        <v>157</v>
      </c>
    </row>
    <row r="94" spans="1:17">
      <c r="A94" s="77" t="s">
        <v>158</v>
      </c>
    </row>
  </sheetData>
  <mergeCells count="19">
    <mergeCell ref="N5:N6"/>
    <mergeCell ref="A1:Q1"/>
    <mergeCell ref="A3:Q3"/>
    <mergeCell ref="A5:A6"/>
    <mergeCell ref="B5:B6"/>
    <mergeCell ref="C5:C6"/>
    <mergeCell ref="D5:D6"/>
    <mergeCell ref="E5:E6"/>
    <mergeCell ref="F5:F6"/>
    <mergeCell ref="G5:G6"/>
    <mergeCell ref="H5:H6"/>
    <mergeCell ref="O5:O6"/>
    <mergeCell ref="P5:P6"/>
    <mergeCell ref="Q5:Q6"/>
    <mergeCell ref="I5:I6"/>
    <mergeCell ref="J5:J6"/>
    <mergeCell ref="K5:K6"/>
    <mergeCell ref="L5:L6"/>
    <mergeCell ref="M5:M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96"/>
  <sheetViews>
    <sheetView workbookViewId="0">
      <selection sqref="A1:D1"/>
    </sheetView>
  </sheetViews>
  <sheetFormatPr baseColWidth="10" defaultRowHeight="15"/>
  <cols>
    <col min="2" max="2" width="86.140625" bestFit="1" customWidth="1"/>
  </cols>
  <sheetData>
    <row r="1" spans="1:5" ht="19.5">
      <c r="A1" s="313" t="s">
        <v>0</v>
      </c>
      <c r="B1" s="313"/>
      <c r="C1" s="313"/>
      <c r="D1" s="313"/>
      <c r="E1" s="157"/>
    </row>
    <row r="2" spans="1:5" ht="15.75">
      <c r="A2" s="1"/>
      <c r="B2" s="2"/>
      <c r="C2" s="1"/>
    </row>
    <row r="3" spans="1:5">
      <c r="A3" s="314" t="s">
        <v>168</v>
      </c>
      <c r="B3" s="314"/>
      <c r="C3" s="314"/>
      <c r="D3" s="314"/>
      <c r="E3" s="158"/>
    </row>
    <row r="4" spans="1:5" ht="15.75" thickBot="1"/>
    <row r="5" spans="1:5">
      <c r="A5" s="159"/>
      <c r="B5" s="160"/>
      <c r="C5" s="161" t="s">
        <v>169</v>
      </c>
      <c r="D5" s="162" t="s">
        <v>170</v>
      </c>
    </row>
    <row r="6" spans="1:5" ht="27">
      <c r="A6" s="163" t="s">
        <v>2</v>
      </c>
      <c r="B6" s="164" t="s">
        <v>3</v>
      </c>
      <c r="C6" s="165" t="s">
        <v>171</v>
      </c>
      <c r="D6" s="166" t="s">
        <v>172</v>
      </c>
    </row>
    <row r="7" spans="1:5">
      <c r="A7" s="167"/>
      <c r="B7" s="164"/>
      <c r="C7" s="164" t="s">
        <v>173</v>
      </c>
      <c r="D7" s="168"/>
    </row>
    <row r="8" spans="1:5" ht="15.75" thickBot="1">
      <c r="A8" s="167"/>
      <c r="B8" s="169"/>
      <c r="C8" s="170" t="s">
        <v>174</v>
      </c>
      <c r="D8" s="171" t="s">
        <v>174</v>
      </c>
    </row>
    <row r="9" spans="1:5">
      <c r="A9" s="172"/>
      <c r="B9" s="5" t="s">
        <v>18</v>
      </c>
      <c r="C9" s="173">
        <v>25.323708096928321</v>
      </c>
      <c r="D9" s="174">
        <v>-30.409414402013489</v>
      </c>
    </row>
    <row r="10" spans="1:5">
      <c r="A10" s="175"/>
      <c r="B10" s="10"/>
      <c r="C10" s="176"/>
      <c r="D10" s="177"/>
    </row>
    <row r="11" spans="1:5">
      <c r="A11" s="178"/>
      <c r="B11" s="179" t="s">
        <v>20</v>
      </c>
      <c r="C11" s="180">
        <v>70.018324534340465</v>
      </c>
      <c r="D11" s="181">
        <v>-48.177855572514105</v>
      </c>
      <c r="E11" t="s">
        <v>175</v>
      </c>
    </row>
    <row r="12" spans="1:5">
      <c r="A12" s="182" t="s">
        <v>21</v>
      </c>
      <c r="B12" s="183" t="s">
        <v>22</v>
      </c>
      <c r="C12" s="176">
        <v>70.018324534340465</v>
      </c>
      <c r="D12" s="177">
        <v>-48.177855572514105</v>
      </c>
      <c r="E12" t="s">
        <v>175</v>
      </c>
    </row>
    <row r="13" spans="1:5">
      <c r="A13" s="184" t="s">
        <v>23</v>
      </c>
      <c r="B13" s="185" t="s">
        <v>24</v>
      </c>
      <c r="C13" s="176" t="s">
        <v>183</v>
      </c>
      <c r="D13" s="177">
        <v>0</v>
      </c>
    </row>
    <row r="14" spans="1:5">
      <c r="A14" s="182"/>
      <c r="B14" s="183"/>
      <c r="C14" s="176"/>
      <c r="D14" s="177"/>
    </row>
    <row r="15" spans="1:5">
      <c r="A15" s="186"/>
      <c r="B15" s="187" t="s">
        <v>26</v>
      </c>
      <c r="C15" s="180">
        <v>30.466445416052458</v>
      </c>
      <c r="D15" s="181">
        <v>-52.87921042563746</v>
      </c>
    </row>
    <row r="16" spans="1:5">
      <c r="A16" s="184" t="s">
        <v>27</v>
      </c>
      <c r="B16" s="185" t="s">
        <v>28</v>
      </c>
      <c r="C16" s="176">
        <v>30.45105155335126</v>
      </c>
      <c r="D16" s="177">
        <v>-52.920620457163459</v>
      </c>
    </row>
    <row r="17" spans="1:5">
      <c r="A17" s="184" t="s">
        <v>29</v>
      </c>
      <c r="B17" s="188" t="s">
        <v>30</v>
      </c>
      <c r="C17" s="176" t="s">
        <v>183</v>
      </c>
      <c r="D17" s="177">
        <v>10.342675364419751</v>
      </c>
    </row>
    <row r="18" spans="1:5">
      <c r="A18" s="184"/>
      <c r="B18" s="188"/>
      <c r="C18" s="176"/>
      <c r="D18" s="177"/>
    </row>
    <row r="19" spans="1:5">
      <c r="A19" s="189" t="s">
        <v>31</v>
      </c>
      <c r="B19" s="190" t="s">
        <v>32</v>
      </c>
      <c r="C19" s="180">
        <v>60.080244741543652</v>
      </c>
      <c r="D19" s="181">
        <v>-39.938398402634178</v>
      </c>
    </row>
    <row r="20" spans="1:5">
      <c r="A20" s="182"/>
      <c r="B20" s="183"/>
      <c r="C20" s="176"/>
      <c r="D20" s="177"/>
    </row>
    <row r="21" spans="1:5">
      <c r="A21" s="191" t="s">
        <v>176</v>
      </c>
      <c r="B21" s="187" t="s">
        <v>34</v>
      </c>
      <c r="C21" s="180">
        <v>37.777486138674263</v>
      </c>
      <c r="D21" s="181">
        <v>-14.276017837707379</v>
      </c>
    </row>
    <row r="22" spans="1:5">
      <c r="A22" s="184" t="s">
        <v>35</v>
      </c>
      <c r="B22" s="192" t="s">
        <v>36</v>
      </c>
      <c r="C22" s="176">
        <v>28.998643968239037</v>
      </c>
      <c r="D22" s="177">
        <v>-62.128955922307441</v>
      </c>
    </row>
    <row r="23" spans="1:5">
      <c r="A23" s="184" t="s">
        <v>37</v>
      </c>
      <c r="B23" s="183" t="s">
        <v>38</v>
      </c>
      <c r="C23" s="176">
        <v>84.792088767423948</v>
      </c>
      <c r="D23" s="177">
        <v>50.663068983765754</v>
      </c>
      <c r="E23" t="s">
        <v>175</v>
      </c>
    </row>
    <row r="24" spans="1:5">
      <c r="A24" s="184" t="s">
        <v>39</v>
      </c>
      <c r="B24" s="188" t="s">
        <v>40</v>
      </c>
      <c r="C24" s="176">
        <v>-2.4320761771632116</v>
      </c>
      <c r="D24" s="177">
        <v>214.46793171147638</v>
      </c>
    </row>
    <row r="25" spans="1:5">
      <c r="A25" s="184" t="s">
        <v>41</v>
      </c>
      <c r="B25" s="188" t="s">
        <v>42</v>
      </c>
      <c r="C25" s="176">
        <v>18.175833572090426</v>
      </c>
      <c r="D25" s="177">
        <v>100</v>
      </c>
    </row>
    <row r="26" spans="1:5">
      <c r="A26" s="182"/>
      <c r="B26" s="183"/>
      <c r="C26" s="176"/>
      <c r="D26" s="177"/>
    </row>
    <row r="27" spans="1:5">
      <c r="A27" s="189" t="s">
        <v>177</v>
      </c>
      <c r="B27" s="187" t="s">
        <v>44</v>
      </c>
      <c r="C27" s="180">
        <v>30.729412392421462</v>
      </c>
      <c r="D27" s="181">
        <v>55.651662873190901</v>
      </c>
    </row>
    <row r="28" spans="1:5">
      <c r="A28" s="184" t="s">
        <v>45</v>
      </c>
      <c r="B28" s="183" t="s">
        <v>46</v>
      </c>
      <c r="C28" s="176">
        <v>49.252834886329808</v>
      </c>
      <c r="D28" s="177">
        <v>73.263077288822331</v>
      </c>
    </row>
    <row r="29" spans="1:5">
      <c r="A29" s="184" t="s">
        <v>47</v>
      </c>
      <c r="B29" s="192" t="s">
        <v>48</v>
      </c>
      <c r="C29" s="176">
        <v>24.5221969483155</v>
      </c>
      <c r="D29" s="177">
        <v>40.333308454788487</v>
      </c>
    </row>
    <row r="30" spans="1:5">
      <c r="A30" s="182"/>
      <c r="B30" s="183"/>
      <c r="C30" s="176"/>
      <c r="D30" s="177"/>
    </row>
    <row r="31" spans="1:5">
      <c r="A31" s="186" t="s">
        <v>49</v>
      </c>
      <c r="B31" s="35" t="s">
        <v>50</v>
      </c>
      <c r="C31" s="180">
        <v>59.934613466092571</v>
      </c>
      <c r="D31" s="181">
        <v>-23.852356438717326</v>
      </c>
    </row>
    <row r="32" spans="1:5">
      <c r="A32" s="186"/>
      <c r="B32" s="35"/>
      <c r="C32" s="176"/>
      <c r="D32" s="177"/>
    </row>
    <row r="33" spans="1:5">
      <c r="A33" s="193"/>
      <c r="B33" s="194" t="s">
        <v>52</v>
      </c>
      <c r="C33" s="180">
        <v>16.791124570140269</v>
      </c>
      <c r="D33" s="181">
        <v>-84.89196925313685</v>
      </c>
    </row>
    <row r="34" spans="1:5">
      <c r="A34" s="195" t="s">
        <v>53</v>
      </c>
      <c r="B34" s="21" t="s">
        <v>54</v>
      </c>
      <c r="C34" s="176">
        <v>20.902478523315327</v>
      </c>
      <c r="D34" s="177">
        <v>-85.54468329703937</v>
      </c>
    </row>
    <row r="35" spans="1:5">
      <c r="A35" s="195" t="s">
        <v>55</v>
      </c>
      <c r="B35" s="21" t="s">
        <v>56</v>
      </c>
      <c r="C35" s="176">
        <v>-1.2125875435900713</v>
      </c>
      <c r="D35" s="177">
        <v>484.83965014577262</v>
      </c>
    </row>
    <row r="36" spans="1:5">
      <c r="A36" s="186"/>
      <c r="B36" s="35"/>
      <c r="C36" s="176"/>
      <c r="D36" s="177"/>
    </row>
    <row r="37" spans="1:5">
      <c r="A37" s="189" t="s">
        <v>57</v>
      </c>
      <c r="B37" s="187" t="s">
        <v>58</v>
      </c>
      <c r="C37" s="176">
        <v>49.691588802620345</v>
      </c>
      <c r="D37" s="177">
        <v>-45.704937212495089</v>
      </c>
      <c r="E37" t="s">
        <v>178</v>
      </c>
    </row>
    <row r="38" spans="1:5">
      <c r="A38" s="189"/>
      <c r="B38" s="187"/>
      <c r="C38" s="176"/>
      <c r="D38" s="177"/>
    </row>
    <row r="39" spans="1:5">
      <c r="A39" s="186"/>
      <c r="B39" s="17" t="s">
        <v>60</v>
      </c>
      <c r="C39" s="180">
        <v>48.886895753401838</v>
      </c>
      <c r="D39" s="196">
        <v>-27.273854542971453</v>
      </c>
    </row>
    <row r="40" spans="1:5">
      <c r="A40" s="182" t="s">
        <v>61</v>
      </c>
      <c r="B40" s="197" t="s">
        <v>179</v>
      </c>
      <c r="C40" s="198">
        <v>32.404656804392303</v>
      </c>
      <c r="D40" s="199">
        <v>-41.312414332406732</v>
      </c>
    </row>
    <row r="41" spans="1:5">
      <c r="A41" s="184" t="s">
        <v>63</v>
      </c>
      <c r="B41" s="188" t="s">
        <v>64</v>
      </c>
      <c r="C41" s="176">
        <v>80.362425419217004</v>
      </c>
      <c r="D41" s="177">
        <v>-22.091508962886451</v>
      </c>
      <c r="E41" t="s">
        <v>178</v>
      </c>
    </row>
    <row r="42" spans="1:5">
      <c r="A42" s="186"/>
      <c r="B42" s="17"/>
      <c r="C42" s="176"/>
      <c r="D42" s="177"/>
    </row>
    <row r="43" spans="1:5">
      <c r="A43" s="195"/>
      <c r="B43" s="27" t="s">
        <v>66</v>
      </c>
      <c r="C43" s="180">
        <v>59.435370101392571</v>
      </c>
      <c r="D43" s="181">
        <v>0.42441901008265503</v>
      </c>
    </row>
    <row r="44" spans="1:5">
      <c r="A44" s="200" t="s">
        <v>67</v>
      </c>
      <c r="B44" s="188" t="s">
        <v>68</v>
      </c>
      <c r="C44" s="176">
        <v>23.616483064830931</v>
      </c>
      <c r="D44" s="177">
        <v>106.19913033783033</v>
      </c>
    </row>
    <row r="45" spans="1:5">
      <c r="A45" s="182" t="s">
        <v>69</v>
      </c>
      <c r="B45" s="201" t="s">
        <v>70</v>
      </c>
      <c r="C45" s="198">
        <v>76.619911308708197</v>
      </c>
      <c r="D45" s="199">
        <v>33.43434541888255</v>
      </c>
      <c r="E45" t="s">
        <v>180</v>
      </c>
    </row>
    <row r="46" spans="1:5">
      <c r="A46" s="202" t="s">
        <v>71</v>
      </c>
      <c r="B46" s="188" t="s">
        <v>72</v>
      </c>
      <c r="C46" s="176" t="s">
        <v>183</v>
      </c>
      <c r="D46" s="177">
        <v>-38.25884270472384</v>
      </c>
    </row>
    <row r="47" spans="1:5">
      <c r="A47" s="186"/>
      <c r="B47" s="17"/>
      <c r="C47" s="176"/>
      <c r="D47" s="177"/>
    </row>
    <row r="48" spans="1:5">
      <c r="A48" s="203"/>
      <c r="B48" s="187" t="s">
        <v>74</v>
      </c>
      <c r="C48" s="180">
        <v>21.76212562566122</v>
      </c>
      <c r="D48" s="181">
        <v>-22.352200529571597</v>
      </c>
    </row>
    <row r="49" spans="1:4">
      <c r="A49" s="184" t="s">
        <v>75</v>
      </c>
      <c r="B49" s="183" t="s">
        <v>76</v>
      </c>
      <c r="C49" s="176">
        <v>26.850175816537238</v>
      </c>
      <c r="D49" s="177">
        <v>-23.539478077134024</v>
      </c>
    </row>
    <row r="50" spans="1:4">
      <c r="A50" s="184" t="s">
        <v>77</v>
      </c>
      <c r="B50" s="183" t="s">
        <v>78</v>
      </c>
      <c r="C50" s="176">
        <v>3.8134478610684086</v>
      </c>
      <c r="D50" s="177">
        <v>13.847488689124399</v>
      </c>
    </row>
    <row r="51" spans="1:4">
      <c r="A51" s="175" t="s">
        <v>79</v>
      </c>
      <c r="B51" s="10" t="s">
        <v>80</v>
      </c>
      <c r="C51" s="176">
        <v>52.355043588075901</v>
      </c>
      <c r="D51" s="177">
        <v>-40.493774116615732</v>
      </c>
    </row>
    <row r="52" spans="1:4">
      <c r="A52" s="186"/>
      <c r="B52" s="17"/>
      <c r="C52" s="176"/>
      <c r="D52" s="177"/>
    </row>
    <row r="53" spans="1:4">
      <c r="A53" s="175"/>
      <c r="B53" s="37" t="s">
        <v>82</v>
      </c>
      <c r="C53" s="180">
        <v>4.9660771175078944</v>
      </c>
      <c r="D53" s="181">
        <v>-10.952100088007533</v>
      </c>
    </row>
    <row r="54" spans="1:4">
      <c r="A54" s="63" t="s">
        <v>181</v>
      </c>
      <c r="B54" s="10" t="s">
        <v>84</v>
      </c>
      <c r="C54" s="176" t="s">
        <v>183</v>
      </c>
      <c r="D54" s="177">
        <v>-100</v>
      </c>
    </row>
    <row r="55" spans="1:4">
      <c r="A55" s="204" t="s">
        <v>85</v>
      </c>
      <c r="B55" s="125" t="s">
        <v>86</v>
      </c>
      <c r="C55" s="176">
        <v>4.9660771175078944</v>
      </c>
      <c r="D55" s="177">
        <v>114.46563074189898</v>
      </c>
    </row>
    <row r="56" spans="1:4">
      <c r="A56" s="204"/>
      <c r="B56" s="125" t="s">
        <v>87</v>
      </c>
      <c r="C56" s="176" t="s">
        <v>183</v>
      </c>
      <c r="D56" s="177">
        <v>0</v>
      </c>
    </row>
    <row r="57" spans="1:4">
      <c r="A57" s="186"/>
      <c r="B57" s="35"/>
      <c r="C57" s="176"/>
      <c r="D57" s="177"/>
    </row>
    <row r="58" spans="1:4">
      <c r="A58" s="205"/>
      <c r="B58" s="187" t="s">
        <v>89</v>
      </c>
      <c r="C58" s="180">
        <v>29.749943319567286</v>
      </c>
      <c r="D58" s="181">
        <v>-9.2206832966952863</v>
      </c>
    </row>
    <row r="59" spans="1:4">
      <c r="A59" s="205"/>
      <c r="B59" s="187"/>
      <c r="C59" s="176">
        <v>85.161193786763434</v>
      </c>
      <c r="D59" s="177">
        <v>-2.7456873610719801</v>
      </c>
    </row>
    <row r="60" spans="1:4">
      <c r="A60" s="182" t="s">
        <v>92</v>
      </c>
      <c r="B60" s="183" t="s">
        <v>93</v>
      </c>
      <c r="C60" s="176">
        <v>30.663828017192294</v>
      </c>
      <c r="D60" s="177">
        <v>6.0015328657280875</v>
      </c>
    </row>
    <row r="61" spans="1:4">
      <c r="A61" s="184" t="s">
        <v>94</v>
      </c>
      <c r="B61" s="183" t="s">
        <v>95</v>
      </c>
      <c r="C61" s="176">
        <v>25.026967614124239</v>
      </c>
      <c r="D61" s="177">
        <v>349.15029345546469</v>
      </c>
    </row>
    <row r="62" spans="1:4">
      <c r="A62" s="184" t="s">
        <v>96</v>
      </c>
      <c r="B62" s="206" t="s">
        <v>97</v>
      </c>
      <c r="C62" s="176" t="s">
        <v>183</v>
      </c>
      <c r="D62" s="177">
        <v>-100</v>
      </c>
    </row>
    <row r="63" spans="1:4">
      <c r="A63" s="202" t="s">
        <v>98</v>
      </c>
      <c r="B63" s="188" t="s">
        <v>99</v>
      </c>
      <c r="C63" s="176" t="s">
        <v>183</v>
      </c>
      <c r="D63" s="177">
        <v>0</v>
      </c>
    </row>
    <row r="64" spans="1:4">
      <c r="A64" s="63" t="s">
        <v>162</v>
      </c>
      <c r="B64" s="10" t="s">
        <v>101</v>
      </c>
      <c r="C64" s="176" t="s">
        <v>183</v>
      </c>
      <c r="D64" s="177">
        <v>0</v>
      </c>
    </row>
    <row r="65" spans="1:5">
      <c r="A65" s="63" t="s">
        <v>102</v>
      </c>
      <c r="B65" s="125" t="s">
        <v>103</v>
      </c>
      <c r="C65" s="176" t="s">
        <v>183</v>
      </c>
      <c r="D65" s="177">
        <v>-100</v>
      </c>
    </row>
    <row r="66" spans="1:5">
      <c r="A66" s="207"/>
      <c r="B66" s="208"/>
      <c r="C66" s="176"/>
      <c r="D66" s="177"/>
    </row>
    <row r="67" spans="1:5">
      <c r="A67" s="189"/>
      <c r="B67" s="187" t="s">
        <v>105</v>
      </c>
      <c r="C67" s="180">
        <v>9.4167168858443553</v>
      </c>
      <c r="D67" s="181">
        <v>-41.501951454889195</v>
      </c>
    </row>
    <row r="68" spans="1:5">
      <c r="A68" s="184" t="s">
        <v>106</v>
      </c>
      <c r="B68" s="183" t="s">
        <v>107</v>
      </c>
      <c r="C68" s="176">
        <v>9.1711450490110416</v>
      </c>
      <c r="D68" s="177">
        <v>-34.276195705438553</v>
      </c>
    </row>
    <row r="69" spans="1:5">
      <c r="A69" s="184" t="s">
        <v>108</v>
      </c>
      <c r="B69" s="183" t="s">
        <v>109</v>
      </c>
      <c r="C69" s="176">
        <v>11.405662192554967</v>
      </c>
      <c r="D69" s="177">
        <v>-67.03268899908916</v>
      </c>
    </row>
    <row r="70" spans="1:5">
      <c r="A70" s="184"/>
      <c r="B70" s="192"/>
      <c r="C70" s="176"/>
      <c r="D70" s="177"/>
    </row>
    <row r="71" spans="1:5">
      <c r="A71" s="189"/>
      <c r="B71" s="187" t="s">
        <v>111</v>
      </c>
      <c r="C71" s="180">
        <v>-15.416684613391929</v>
      </c>
      <c r="D71" s="181">
        <v>-81.838353150050281</v>
      </c>
    </row>
    <row r="72" spans="1:5">
      <c r="A72" s="182" t="s">
        <v>112</v>
      </c>
      <c r="B72" s="183" t="s">
        <v>113</v>
      </c>
      <c r="C72" s="176">
        <v>-22.037957507389915</v>
      </c>
      <c r="D72" s="177">
        <v>-87.137977127580584</v>
      </c>
    </row>
    <row r="73" spans="1:5">
      <c r="A73" s="184" t="s">
        <v>114</v>
      </c>
      <c r="B73" s="188" t="s">
        <v>115</v>
      </c>
      <c r="C73" s="176">
        <v>1.1508567382726875</v>
      </c>
      <c r="D73" s="177">
        <v>-74.273131528848111</v>
      </c>
    </row>
    <row r="74" spans="1:5">
      <c r="A74" s="182" t="s">
        <v>116</v>
      </c>
      <c r="B74" s="10" t="s">
        <v>117</v>
      </c>
      <c r="C74" s="176">
        <v>-100</v>
      </c>
      <c r="D74" s="177">
        <v>-100</v>
      </c>
    </row>
    <row r="75" spans="1:5">
      <c r="A75" s="184"/>
      <c r="B75" s="183"/>
      <c r="C75" s="176"/>
      <c r="D75" s="177"/>
    </row>
    <row r="76" spans="1:5">
      <c r="A76" s="205"/>
      <c r="B76" s="194" t="s">
        <v>119</v>
      </c>
      <c r="C76" s="180">
        <v>25.80495247667811</v>
      </c>
      <c r="D76" s="181">
        <v>-63.362112777583746</v>
      </c>
    </row>
    <row r="77" spans="1:5">
      <c r="A77" s="184" t="s">
        <v>120</v>
      </c>
      <c r="B77" s="185" t="s">
        <v>121</v>
      </c>
      <c r="C77" s="176">
        <v>17.983681030783451</v>
      </c>
      <c r="D77" s="177">
        <v>-43.097133163093403</v>
      </c>
    </row>
    <row r="78" spans="1:5">
      <c r="A78" s="184" t="s">
        <v>122</v>
      </c>
      <c r="B78" s="188" t="s">
        <v>123</v>
      </c>
      <c r="C78" s="176">
        <v>31.912512603860719</v>
      </c>
      <c r="D78" s="177">
        <v>-71.224137464456945</v>
      </c>
      <c r="E78" t="s">
        <v>180</v>
      </c>
    </row>
    <row r="79" spans="1:5">
      <c r="A79" s="175"/>
      <c r="B79" s="10"/>
      <c r="C79" s="176"/>
      <c r="D79" s="177"/>
    </row>
    <row r="80" spans="1:5">
      <c r="A80" s="193" t="s">
        <v>124</v>
      </c>
      <c r="B80" s="209" t="s">
        <v>125</v>
      </c>
      <c r="C80" s="180">
        <v>28.343402215436896</v>
      </c>
      <c r="D80" s="181">
        <v>50.262608227925924</v>
      </c>
    </row>
    <row r="81" spans="1:5">
      <c r="A81" s="175"/>
      <c r="B81" s="10"/>
      <c r="C81" s="176"/>
      <c r="D81" s="177"/>
    </row>
    <row r="82" spans="1:5">
      <c r="A82" s="186"/>
      <c r="B82" s="210" t="s">
        <v>127</v>
      </c>
      <c r="C82" s="180">
        <v>18.552455795630674</v>
      </c>
      <c r="D82" s="181">
        <v>-17.384389157005753</v>
      </c>
    </row>
    <row r="83" spans="1:5">
      <c r="A83" s="184" t="s">
        <v>128</v>
      </c>
      <c r="B83" s="185" t="s">
        <v>129</v>
      </c>
      <c r="C83" s="176">
        <v>19.365347984528224</v>
      </c>
      <c r="D83" s="177">
        <v>-31.984965666109609</v>
      </c>
    </row>
    <row r="84" spans="1:5">
      <c r="A84" s="211" t="s">
        <v>130</v>
      </c>
      <c r="B84" s="192" t="s">
        <v>131</v>
      </c>
      <c r="C84" s="176">
        <v>2.6404543659475976</v>
      </c>
      <c r="D84" s="177">
        <v>-33.944954128440365</v>
      </c>
      <c r="E84" t="s">
        <v>180</v>
      </c>
    </row>
    <row r="85" spans="1:5">
      <c r="A85" s="184" t="s">
        <v>132</v>
      </c>
      <c r="B85" s="183" t="s">
        <v>133</v>
      </c>
      <c r="C85" s="176">
        <v>10.607609516298444</v>
      </c>
      <c r="D85" s="177">
        <v>35.212193986078468</v>
      </c>
    </row>
    <row r="86" spans="1:5">
      <c r="A86" s="182" t="s">
        <v>134</v>
      </c>
      <c r="B86" s="192" t="s">
        <v>135</v>
      </c>
      <c r="C86" s="176">
        <v>50.559168787919994</v>
      </c>
      <c r="D86" s="177">
        <v>19.707279373175091</v>
      </c>
    </row>
    <row r="87" spans="1:5">
      <c r="A87" s="182" t="s">
        <v>136</v>
      </c>
      <c r="B87" s="188" t="s">
        <v>137</v>
      </c>
      <c r="C87" s="176">
        <v>38.617793141434056</v>
      </c>
      <c r="D87" s="177">
        <v>4.30132369021754</v>
      </c>
    </row>
    <row r="88" spans="1:5">
      <c r="A88" s="184" t="s">
        <v>139</v>
      </c>
      <c r="B88" s="188" t="s">
        <v>140</v>
      </c>
      <c r="C88" s="176">
        <v>11.625942556503466</v>
      </c>
      <c r="D88" s="177">
        <v>-13.694171822450373</v>
      </c>
    </row>
    <row r="89" spans="1:5">
      <c r="A89" s="63" t="s">
        <v>166</v>
      </c>
      <c r="B89" s="125" t="s">
        <v>142</v>
      </c>
      <c r="C89" s="176">
        <v>35.347197711916344</v>
      </c>
      <c r="D89" s="177">
        <v>56.677970657054331</v>
      </c>
    </row>
    <row r="90" spans="1:5">
      <c r="A90" s="184" t="s">
        <v>143</v>
      </c>
      <c r="B90" s="192" t="s">
        <v>144</v>
      </c>
      <c r="C90" s="176">
        <v>11.695285505722076</v>
      </c>
      <c r="D90" s="177">
        <v>57.154082904254878</v>
      </c>
    </row>
    <row r="91" spans="1:5">
      <c r="A91" s="195" t="s">
        <v>145</v>
      </c>
      <c r="B91" s="125" t="s">
        <v>146</v>
      </c>
      <c r="C91" s="176">
        <v>9.6101403916970529</v>
      </c>
      <c r="D91" s="177">
        <v>80.079031603039041</v>
      </c>
    </row>
    <row r="92" spans="1:5" ht="15.75" thickBot="1">
      <c r="A92" s="66"/>
      <c r="B92" s="48" t="s">
        <v>147</v>
      </c>
      <c r="C92" s="212" t="s">
        <v>183</v>
      </c>
      <c r="D92" s="213">
        <v>0</v>
      </c>
    </row>
    <row r="93" spans="1:5">
      <c r="A93" s="214"/>
      <c r="B93" s="9"/>
      <c r="C93" s="176"/>
      <c r="D93" s="176"/>
    </row>
    <row r="94" spans="1:5">
      <c r="A94" t="s">
        <v>156</v>
      </c>
    </row>
    <row r="95" spans="1:5">
      <c r="A95" s="77" t="s">
        <v>157</v>
      </c>
    </row>
    <row r="96" spans="1:5">
      <c r="A96" s="77" t="s">
        <v>158</v>
      </c>
    </row>
  </sheetData>
  <mergeCells count="2">
    <mergeCell ref="A1:D1"/>
    <mergeCell ref="A3:D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Q94"/>
  <sheetViews>
    <sheetView workbookViewId="0">
      <selection sqref="A1:N1"/>
    </sheetView>
  </sheetViews>
  <sheetFormatPr baseColWidth="10" defaultRowHeight="15"/>
  <cols>
    <col min="1" max="1" width="3.85546875" customWidth="1"/>
    <col min="3" max="3" width="86.140625" bestFit="1" customWidth="1"/>
    <col min="4" max="5" width="5.140625" bestFit="1" customWidth="1"/>
    <col min="6" max="8" width="5.5703125" bestFit="1" customWidth="1"/>
    <col min="9" max="10" width="6.5703125" bestFit="1" customWidth="1"/>
    <col min="11" max="11" width="7.5703125" bestFit="1" customWidth="1"/>
    <col min="12" max="12" width="6.5703125" bestFit="1" customWidth="1"/>
    <col min="13" max="13" width="7.5703125" bestFit="1" customWidth="1"/>
    <col min="14" max="14" width="6.5703125" bestFit="1" customWidth="1"/>
    <col min="15" max="17" width="7.5703125" bestFit="1" customWidth="1"/>
  </cols>
  <sheetData>
    <row r="1" spans="1:17" ht="19.5">
      <c r="A1" s="313" t="s">
        <v>0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</row>
    <row r="2" spans="1:17" ht="15.75">
      <c r="A2" s="1"/>
      <c r="B2" s="2"/>
      <c r="C2" s="1"/>
    </row>
    <row r="3" spans="1:17">
      <c r="A3" s="314" t="s">
        <v>182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</row>
    <row r="4" spans="1:17" ht="15.75" thickBot="1"/>
    <row r="5" spans="1:17">
      <c r="A5" s="341"/>
      <c r="B5" s="343" t="s">
        <v>2</v>
      </c>
      <c r="C5" s="343" t="s">
        <v>3</v>
      </c>
      <c r="D5" s="325" t="s">
        <v>4</v>
      </c>
      <c r="E5" s="327" t="s">
        <v>5</v>
      </c>
      <c r="F5" s="336" t="s">
        <v>6</v>
      </c>
      <c r="G5" s="327" t="s">
        <v>7</v>
      </c>
      <c r="H5" s="336" t="s">
        <v>8</v>
      </c>
      <c r="I5" s="327" t="s">
        <v>9</v>
      </c>
      <c r="J5" s="336" t="s">
        <v>10</v>
      </c>
      <c r="K5" s="327" t="s">
        <v>11</v>
      </c>
      <c r="L5" s="336" t="s">
        <v>12</v>
      </c>
      <c r="M5" s="327" t="s">
        <v>13</v>
      </c>
      <c r="N5" s="327" t="s">
        <v>14</v>
      </c>
      <c r="O5" s="327" t="s">
        <v>15</v>
      </c>
      <c r="P5" s="327" t="s">
        <v>16</v>
      </c>
      <c r="Q5" s="327" t="s">
        <v>17</v>
      </c>
    </row>
    <row r="6" spans="1:17" ht="15.75" thickBot="1">
      <c r="A6" s="342"/>
      <c r="B6" s="344"/>
      <c r="C6" s="344"/>
      <c r="D6" s="326"/>
      <c r="E6" s="328"/>
      <c r="F6" s="340"/>
      <c r="G6" s="328"/>
      <c r="H6" s="340"/>
      <c r="I6" s="328"/>
      <c r="J6" s="340"/>
      <c r="K6" s="328"/>
      <c r="L6" s="340"/>
      <c r="M6" s="328"/>
      <c r="N6" s="328"/>
      <c r="O6" s="328"/>
      <c r="P6" s="328"/>
      <c r="Q6" s="328"/>
    </row>
    <row r="7" spans="1:17">
      <c r="A7" s="3"/>
      <c r="B7" s="4"/>
      <c r="C7" s="5" t="s">
        <v>18</v>
      </c>
      <c r="D7" s="289">
        <v>100</v>
      </c>
      <c r="E7" s="6">
        <v>113.21896889999999</v>
      </c>
      <c r="F7" s="6">
        <v>122.33726</v>
      </c>
      <c r="G7" s="6">
        <v>153.28915019999999</v>
      </c>
      <c r="H7" s="6">
        <v>310.00576519999998</v>
      </c>
      <c r="I7" s="6">
        <v>313.49426790000001</v>
      </c>
      <c r="J7" s="6">
        <v>572.3396722</v>
      </c>
      <c r="K7" s="6">
        <v>820.16338810000002</v>
      </c>
      <c r="L7" s="6">
        <v>1309.29439</v>
      </c>
      <c r="M7" s="6">
        <v>1310.8676539999999</v>
      </c>
      <c r="N7" s="6">
        <v>1320.250673</v>
      </c>
      <c r="O7" s="289">
        <v>1587.3938029999999</v>
      </c>
      <c r="P7" s="289">
        <v>2703.2211820000002</v>
      </c>
      <c r="Q7" s="290">
        <v>1881.1874499999999</v>
      </c>
    </row>
    <row r="8" spans="1:17">
      <c r="A8" s="8"/>
      <c r="B8" s="9"/>
      <c r="C8" s="10"/>
      <c r="D8" s="266"/>
      <c r="E8" s="28"/>
      <c r="F8" s="28"/>
      <c r="G8" s="28"/>
      <c r="H8" s="28"/>
      <c r="I8" s="28"/>
      <c r="J8" s="28"/>
      <c r="K8" s="28"/>
      <c r="L8" s="28"/>
      <c r="M8" s="28"/>
      <c r="N8" s="28"/>
      <c r="O8" s="266"/>
      <c r="P8" s="266"/>
      <c r="Q8" s="282"/>
    </row>
    <row r="9" spans="1:17">
      <c r="A9" s="15" t="s">
        <v>19</v>
      </c>
      <c r="B9" s="273"/>
      <c r="C9" s="179" t="s">
        <v>20</v>
      </c>
      <c r="D9" s="270" t="s">
        <v>183</v>
      </c>
      <c r="E9" s="28">
        <v>100</v>
      </c>
      <c r="F9" s="28">
        <v>132.39318890000001</v>
      </c>
      <c r="G9" s="28">
        <v>337.21052630000003</v>
      </c>
      <c r="H9" s="28">
        <v>1588.7430340000001</v>
      </c>
      <c r="I9" s="28">
        <v>910.14241489999995</v>
      </c>
      <c r="J9" s="28">
        <v>10520.03046</v>
      </c>
      <c r="K9" s="28">
        <v>6619.0866560000004</v>
      </c>
      <c r="L9" s="28">
        <v>13699.90093</v>
      </c>
      <c r="M9" s="28">
        <v>54242.470119999998</v>
      </c>
      <c r="N9" s="28">
        <v>41143.662069999998</v>
      </c>
      <c r="O9" s="268">
        <v>8997.7222600000005</v>
      </c>
      <c r="P9" s="268">
        <v>112572.7834</v>
      </c>
      <c r="Q9" s="288">
        <v>58337.630400000002</v>
      </c>
    </row>
    <row r="10" spans="1:17">
      <c r="A10" s="8"/>
      <c r="B10" s="274" t="s">
        <v>21</v>
      </c>
      <c r="C10" s="183" t="s">
        <v>184</v>
      </c>
      <c r="D10" s="267" t="s">
        <v>183</v>
      </c>
      <c r="E10" s="11">
        <v>100</v>
      </c>
      <c r="F10" s="11">
        <v>132.39318890000001</v>
      </c>
      <c r="G10" s="11">
        <v>337.21052630000003</v>
      </c>
      <c r="H10" s="11">
        <v>1588.7430340000001</v>
      </c>
      <c r="I10" s="11">
        <v>910.14241489999995</v>
      </c>
      <c r="J10" s="11">
        <v>10220.34006</v>
      </c>
      <c r="K10" s="11">
        <v>6619.0866560000004</v>
      </c>
      <c r="L10" s="11">
        <v>13699.90093</v>
      </c>
      <c r="M10" s="11">
        <v>54242.470119999998</v>
      </c>
      <c r="N10" s="11">
        <v>41058.52276</v>
      </c>
      <c r="O10" s="269">
        <v>8997.7222600000005</v>
      </c>
      <c r="P10" s="269">
        <v>112572.7834</v>
      </c>
      <c r="Q10" s="286">
        <v>58337.630400000002</v>
      </c>
    </row>
    <row r="11" spans="1:17">
      <c r="A11" s="8"/>
      <c r="B11" s="275" t="s">
        <v>23</v>
      </c>
      <c r="C11" s="185" t="s">
        <v>185</v>
      </c>
      <c r="D11" s="267" t="s">
        <v>183</v>
      </c>
      <c r="E11" s="267" t="s">
        <v>183</v>
      </c>
      <c r="F11" s="267" t="s">
        <v>183</v>
      </c>
      <c r="G11" s="267" t="s">
        <v>183</v>
      </c>
      <c r="H11" s="267" t="s">
        <v>183</v>
      </c>
      <c r="I11" s="267" t="s">
        <v>183</v>
      </c>
      <c r="J11" s="267" t="s">
        <v>183</v>
      </c>
      <c r="K11" s="267" t="s">
        <v>183</v>
      </c>
      <c r="L11" s="267" t="s">
        <v>183</v>
      </c>
      <c r="M11" s="267" t="s">
        <v>183</v>
      </c>
      <c r="N11" s="267" t="s">
        <v>183</v>
      </c>
      <c r="O11" s="267" t="s">
        <v>183</v>
      </c>
      <c r="P11" s="267" t="s">
        <v>183</v>
      </c>
      <c r="Q11" s="271" t="s">
        <v>183</v>
      </c>
    </row>
    <row r="12" spans="1:17">
      <c r="A12" s="8"/>
      <c r="B12" s="274"/>
      <c r="C12" s="183"/>
      <c r="D12" s="266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66"/>
      <c r="P12" s="266"/>
      <c r="Q12" s="282"/>
    </row>
    <row r="13" spans="1:17">
      <c r="A13" s="15" t="s">
        <v>25</v>
      </c>
      <c r="B13" s="24" t="s">
        <v>186</v>
      </c>
      <c r="C13" s="187" t="s">
        <v>26</v>
      </c>
      <c r="D13" s="268">
        <v>100</v>
      </c>
      <c r="E13" s="28">
        <v>861.53300019999995</v>
      </c>
      <c r="F13" s="28">
        <v>1228.272735</v>
      </c>
      <c r="G13" s="28">
        <v>692.68022120000001</v>
      </c>
      <c r="H13" s="28">
        <v>1900.444618</v>
      </c>
      <c r="I13" s="28">
        <v>1515.8943389999999</v>
      </c>
      <c r="J13" s="28">
        <v>2097.2628129999998</v>
      </c>
      <c r="K13" s="28">
        <v>4204.7961240000004</v>
      </c>
      <c r="L13" s="28">
        <v>8586.6774349999996</v>
      </c>
      <c r="M13" s="28">
        <v>6061.032064</v>
      </c>
      <c r="N13" s="28">
        <v>5187.6559580000003</v>
      </c>
      <c r="O13" s="268">
        <v>5395.5325570000005</v>
      </c>
      <c r="P13" s="268">
        <v>6733.9863599999999</v>
      </c>
      <c r="Q13" s="288">
        <v>3173.1075430000001</v>
      </c>
    </row>
    <row r="14" spans="1:17">
      <c r="A14" s="8"/>
      <c r="B14" s="275" t="s">
        <v>27</v>
      </c>
      <c r="C14" s="185" t="s">
        <v>28</v>
      </c>
      <c r="D14" s="266">
        <v>100</v>
      </c>
      <c r="E14" s="11">
        <v>861.21173929999998</v>
      </c>
      <c r="F14" s="11">
        <v>1228.272735</v>
      </c>
      <c r="G14" s="11">
        <v>692.68022120000001</v>
      </c>
      <c r="H14" s="11">
        <v>1898.9572330000001</v>
      </c>
      <c r="I14" s="11">
        <v>1513.412998</v>
      </c>
      <c r="J14" s="11">
        <v>2066.4280490000001</v>
      </c>
      <c r="K14" s="11">
        <v>4204.7961240000004</v>
      </c>
      <c r="L14" s="11">
        <v>8586.6703350000007</v>
      </c>
      <c r="M14" s="11">
        <v>6055.263567</v>
      </c>
      <c r="N14" s="11">
        <v>5187.6559580000003</v>
      </c>
      <c r="O14" s="269">
        <v>5395.5325570000005</v>
      </c>
      <c r="P14" s="269">
        <v>6729.5785180000003</v>
      </c>
      <c r="Q14" s="286">
        <v>3168.2438120000002</v>
      </c>
    </row>
    <row r="15" spans="1:17">
      <c r="A15" s="215"/>
      <c r="B15" s="275" t="s">
        <v>29</v>
      </c>
      <c r="C15" s="188" t="s">
        <v>30</v>
      </c>
      <c r="D15" s="267" t="s">
        <v>183</v>
      </c>
      <c r="E15" s="272" t="s">
        <v>183</v>
      </c>
      <c r="F15" s="272" t="s">
        <v>183</v>
      </c>
      <c r="G15" s="272" t="s">
        <v>183</v>
      </c>
      <c r="H15" s="272" t="s">
        <v>183</v>
      </c>
      <c r="I15" s="272" t="s">
        <v>183</v>
      </c>
      <c r="J15" s="272" t="s">
        <v>183</v>
      </c>
      <c r="K15" s="272" t="s">
        <v>183</v>
      </c>
      <c r="L15" s="272" t="s">
        <v>183</v>
      </c>
      <c r="M15" s="272" t="s">
        <v>183</v>
      </c>
      <c r="N15" s="272" t="s">
        <v>183</v>
      </c>
      <c r="O15" s="272" t="s">
        <v>183</v>
      </c>
      <c r="P15" s="272" t="s">
        <v>183</v>
      </c>
      <c r="Q15" s="287" t="s">
        <v>183</v>
      </c>
    </row>
    <row r="16" spans="1:17">
      <c r="A16" s="215"/>
      <c r="B16" s="275"/>
      <c r="C16" s="188"/>
      <c r="D16" s="266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66"/>
      <c r="P16" s="266"/>
      <c r="Q16" s="282"/>
    </row>
    <row r="17" spans="1:17">
      <c r="A17" s="215"/>
      <c r="B17" s="277" t="s">
        <v>31</v>
      </c>
      <c r="C17" s="190" t="s">
        <v>32</v>
      </c>
      <c r="D17" s="268">
        <v>100</v>
      </c>
      <c r="E17" s="28">
        <v>0</v>
      </c>
      <c r="F17" s="28">
        <v>172.61904759999999</v>
      </c>
      <c r="G17" s="28">
        <v>1228.2738099999999</v>
      </c>
      <c r="H17" s="28">
        <v>7966.1011900000003</v>
      </c>
      <c r="I17" s="28">
        <v>26649.404760000001</v>
      </c>
      <c r="J17" s="28">
        <v>49175.089290000004</v>
      </c>
      <c r="K17" s="28">
        <v>37823.497020000003</v>
      </c>
      <c r="L17" s="28">
        <v>88750.505950000006</v>
      </c>
      <c r="M17" s="28">
        <v>120749.6836</v>
      </c>
      <c r="N17" s="28">
        <v>76777.054170000003</v>
      </c>
      <c r="O17" s="268">
        <v>104624.0485</v>
      </c>
      <c r="P17" s="268">
        <v>75473.363689999998</v>
      </c>
      <c r="Q17" s="288">
        <v>45330.511010000002</v>
      </c>
    </row>
    <row r="18" spans="1:17">
      <c r="A18" s="8"/>
      <c r="B18" s="274"/>
      <c r="C18" s="183"/>
      <c r="D18" s="266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66"/>
      <c r="P18" s="266"/>
      <c r="Q18" s="282"/>
    </row>
    <row r="19" spans="1:17">
      <c r="A19" s="15" t="s">
        <v>33</v>
      </c>
      <c r="B19" s="16" t="s">
        <v>176</v>
      </c>
      <c r="C19" s="187" t="s">
        <v>34</v>
      </c>
      <c r="D19" s="268">
        <v>100</v>
      </c>
      <c r="E19" s="28">
        <v>59.008163609999997</v>
      </c>
      <c r="F19" s="28">
        <v>85.298547229999997</v>
      </c>
      <c r="G19" s="28">
        <v>90.328398089999993</v>
      </c>
      <c r="H19" s="28">
        <v>308.34742849999998</v>
      </c>
      <c r="I19" s="28">
        <v>250.50240579999999</v>
      </c>
      <c r="J19" s="28">
        <v>687.68701780000004</v>
      </c>
      <c r="K19" s="28">
        <v>1925.5664870000001</v>
      </c>
      <c r="L19" s="28">
        <v>1887.929903</v>
      </c>
      <c r="M19" s="28">
        <v>1110.968408</v>
      </c>
      <c r="N19" s="28">
        <v>660.38305260000004</v>
      </c>
      <c r="O19" s="268">
        <v>4350.6065019999996</v>
      </c>
      <c r="P19" s="268">
        <v>7519.9507519999997</v>
      </c>
      <c r="Q19" s="288">
        <v>6446.4012409999996</v>
      </c>
    </row>
    <row r="20" spans="1:17">
      <c r="A20" s="8"/>
      <c r="B20" s="275" t="s">
        <v>35</v>
      </c>
      <c r="C20" s="192" t="s">
        <v>36</v>
      </c>
      <c r="D20" s="266">
        <v>100</v>
      </c>
      <c r="E20" s="11">
        <v>86.259776979999998</v>
      </c>
      <c r="F20" s="11">
        <v>132.52332340000001</v>
      </c>
      <c r="G20" s="11">
        <v>146.95084030000001</v>
      </c>
      <c r="H20" s="11">
        <v>466.1925554</v>
      </c>
      <c r="I20" s="11">
        <v>381.63216590000002</v>
      </c>
      <c r="J20" s="11">
        <v>855.46790639999995</v>
      </c>
      <c r="K20" s="11">
        <v>2439.6845229999999</v>
      </c>
      <c r="L20" s="11">
        <v>2602.292445</v>
      </c>
      <c r="M20" s="11">
        <v>1053.0945630000001</v>
      </c>
      <c r="N20" s="11">
        <v>1074.344797</v>
      </c>
      <c r="O20" s="269">
        <v>3172.9376849999999</v>
      </c>
      <c r="P20" s="269">
        <v>7232.685931</v>
      </c>
      <c r="Q20" s="286">
        <v>2739.0936769999998</v>
      </c>
    </row>
    <row r="21" spans="1:17">
      <c r="A21" s="8"/>
      <c r="B21" s="275" t="s">
        <v>37</v>
      </c>
      <c r="C21" s="183" t="s">
        <v>38</v>
      </c>
      <c r="D21" s="266" t="s">
        <v>183</v>
      </c>
      <c r="E21" s="11">
        <v>100</v>
      </c>
      <c r="F21" s="11">
        <v>131.6556291</v>
      </c>
      <c r="G21" s="11">
        <v>0</v>
      </c>
      <c r="H21" s="11">
        <v>747.23178810000002</v>
      </c>
      <c r="I21" s="11">
        <v>546</v>
      </c>
      <c r="J21" s="11">
        <v>5309.5894040000003</v>
      </c>
      <c r="K21" s="11">
        <v>14608.7894</v>
      </c>
      <c r="L21" s="11">
        <v>9889.6821189999991</v>
      </c>
      <c r="M21" s="11">
        <v>15396.821190000001</v>
      </c>
      <c r="N21" s="11">
        <v>0</v>
      </c>
      <c r="O21" s="269">
        <v>82201.00662</v>
      </c>
      <c r="P21" s="269">
        <v>105243.11259999999</v>
      </c>
      <c r="Q21" s="286">
        <v>158562.50330000001</v>
      </c>
    </row>
    <row r="22" spans="1:17">
      <c r="A22" s="8"/>
      <c r="B22" s="275" t="s">
        <v>39</v>
      </c>
      <c r="C22" s="188" t="s">
        <v>40</v>
      </c>
      <c r="D22" s="266">
        <v>100</v>
      </c>
      <c r="E22" s="11">
        <v>12.461401009999999</v>
      </c>
      <c r="F22" s="11">
        <v>0</v>
      </c>
      <c r="G22" s="11">
        <v>0</v>
      </c>
      <c r="H22" s="11">
        <v>0</v>
      </c>
      <c r="I22" s="11">
        <v>0</v>
      </c>
      <c r="J22" s="11">
        <v>28.571876419999999</v>
      </c>
      <c r="K22" s="11">
        <v>0</v>
      </c>
      <c r="L22" s="11">
        <v>0</v>
      </c>
      <c r="M22" s="11">
        <v>59.836449989999998</v>
      </c>
      <c r="N22" s="11">
        <v>0</v>
      </c>
      <c r="O22" s="269">
        <v>14.687211</v>
      </c>
      <c r="P22" s="269">
        <v>23.08954967</v>
      </c>
      <c r="Q22" s="286">
        <v>72.60922927</v>
      </c>
    </row>
    <row r="23" spans="1:17">
      <c r="A23" s="8"/>
      <c r="B23" s="275" t="s">
        <v>41</v>
      </c>
      <c r="C23" s="188" t="s">
        <v>42</v>
      </c>
      <c r="D23" s="266">
        <v>100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269">
        <v>0</v>
      </c>
      <c r="P23" s="269">
        <v>0</v>
      </c>
      <c r="Q23" s="286">
        <v>876.74392750000004</v>
      </c>
    </row>
    <row r="24" spans="1:17">
      <c r="A24" s="8"/>
      <c r="B24" s="274"/>
      <c r="C24" s="183"/>
      <c r="D24" s="266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66"/>
      <c r="P24" s="266"/>
      <c r="Q24" s="282"/>
    </row>
    <row r="25" spans="1:17">
      <c r="A25" s="15" t="s">
        <v>43</v>
      </c>
      <c r="B25" s="277" t="s">
        <v>177</v>
      </c>
      <c r="C25" s="187" t="s">
        <v>44</v>
      </c>
      <c r="D25" s="268">
        <v>100</v>
      </c>
      <c r="E25" s="28">
        <v>158.63861109999999</v>
      </c>
      <c r="F25" s="28">
        <v>106.4240885</v>
      </c>
      <c r="G25" s="28">
        <v>500.2546208</v>
      </c>
      <c r="H25" s="28">
        <v>861.99800249999998</v>
      </c>
      <c r="I25" s="28">
        <v>756.81474330000003</v>
      </c>
      <c r="J25" s="28">
        <v>1584.658586</v>
      </c>
      <c r="K25" s="28">
        <v>2338.6021569999998</v>
      </c>
      <c r="L25" s="28">
        <v>3086.2566430000002</v>
      </c>
      <c r="M25" s="28">
        <v>1560.976764</v>
      </c>
      <c r="N25" s="28">
        <v>1723.1408369999999</v>
      </c>
      <c r="O25" s="268">
        <v>2465.1523900000002</v>
      </c>
      <c r="P25" s="268">
        <v>2092.662797</v>
      </c>
      <c r="Q25" s="288">
        <v>3257.2644420000001</v>
      </c>
    </row>
    <row r="26" spans="1:17">
      <c r="A26" s="8"/>
      <c r="B26" s="275" t="s">
        <v>45</v>
      </c>
      <c r="C26" s="183" t="s">
        <v>46</v>
      </c>
      <c r="D26" s="266">
        <v>100</v>
      </c>
      <c r="E26" s="11">
        <v>0</v>
      </c>
      <c r="F26" s="11">
        <v>0</v>
      </c>
      <c r="G26" s="11">
        <v>1382.426667</v>
      </c>
      <c r="H26" s="11">
        <v>2535.3133330000001</v>
      </c>
      <c r="I26" s="11">
        <v>3082.0970000000002</v>
      </c>
      <c r="J26" s="11">
        <v>12397.99253</v>
      </c>
      <c r="K26" s="11">
        <v>15872.208199999999</v>
      </c>
      <c r="L26" s="11">
        <v>10722.4</v>
      </c>
      <c r="M26" s="11">
        <v>10549.93893</v>
      </c>
      <c r="N26" s="11">
        <v>4411.2049999999999</v>
      </c>
      <c r="O26" s="266">
        <v>12517.230530000001</v>
      </c>
      <c r="P26" s="266">
        <v>10526.58813</v>
      </c>
      <c r="Q26" s="282">
        <v>18238.69053</v>
      </c>
    </row>
    <row r="27" spans="1:17">
      <c r="A27" s="8"/>
      <c r="B27" s="275" t="s">
        <v>47</v>
      </c>
      <c r="C27" s="192" t="s">
        <v>48</v>
      </c>
      <c r="D27" s="266">
        <v>100</v>
      </c>
      <c r="E27" s="11">
        <v>174.80401079999999</v>
      </c>
      <c r="F27" s="11">
        <v>117.2687871</v>
      </c>
      <c r="G27" s="11">
        <v>410.36059289999997</v>
      </c>
      <c r="H27" s="11">
        <v>691.48584940000001</v>
      </c>
      <c r="I27" s="11">
        <v>519.86664580000001</v>
      </c>
      <c r="J27" s="11">
        <v>482.771321</v>
      </c>
      <c r="K27" s="11">
        <v>959.51701739999999</v>
      </c>
      <c r="L27" s="11">
        <v>2308.1276069999999</v>
      </c>
      <c r="M27" s="11">
        <v>644.99442260000001</v>
      </c>
      <c r="N27" s="11">
        <v>1449.2249770000001</v>
      </c>
      <c r="O27" s="266">
        <v>1440.8376920000001</v>
      </c>
      <c r="P27" s="266">
        <v>1233.2391479999999</v>
      </c>
      <c r="Q27" s="282">
        <v>1730.645297</v>
      </c>
    </row>
    <row r="28" spans="1:17">
      <c r="A28" s="8"/>
      <c r="B28" s="274"/>
      <c r="C28" s="183"/>
      <c r="D28" s="266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66"/>
      <c r="P28" s="266"/>
      <c r="Q28" s="282"/>
    </row>
    <row r="29" spans="1:17">
      <c r="A29" s="8"/>
      <c r="B29" s="24" t="s">
        <v>49</v>
      </c>
      <c r="C29" s="35" t="s">
        <v>50</v>
      </c>
      <c r="D29" s="268">
        <v>100</v>
      </c>
      <c r="E29" s="28">
        <v>177.61665740000001</v>
      </c>
      <c r="F29" s="28">
        <v>403.66239080000003</v>
      </c>
      <c r="G29" s="28">
        <v>176.82964620000001</v>
      </c>
      <c r="H29" s="28">
        <v>489.19253889999999</v>
      </c>
      <c r="I29" s="28">
        <v>2605.0567019999999</v>
      </c>
      <c r="J29" s="28">
        <v>8258.1106770000006</v>
      </c>
      <c r="K29" s="28">
        <v>8123.0545330000004</v>
      </c>
      <c r="L29" s="28">
        <v>25897.45926</v>
      </c>
      <c r="M29" s="28">
        <v>12730.633330000001</v>
      </c>
      <c r="N29" s="28">
        <v>21743.824499999999</v>
      </c>
      <c r="O29" s="268">
        <v>41858.048580000002</v>
      </c>
      <c r="P29" s="268">
        <v>58829.556920000003</v>
      </c>
      <c r="Q29" s="288">
        <v>44797.321309999999</v>
      </c>
    </row>
    <row r="30" spans="1:17">
      <c r="A30" s="8"/>
      <c r="B30" s="274"/>
      <c r="C30" s="183"/>
      <c r="D30" s="266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66"/>
      <c r="P30" s="266"/>
      <c r="Q30" s="282"/>
    </row>
    <row r="31" spans="1:17">
      <c r="A31" s="15" t="s">
        <v>51</v>
      </c>
      <c r="B31" s="30"/>
      <c r="C31" s="194" t="s">
        <v>52</v>
      </c>
      <c r="D31" s="268">
        <v>100</v>
      </c>
      <c r="E31" s="28">
        <v>79.955024019999996</v>
      </c>
      <c r="F31" s="28">
        <v>22.873862819999999</v>
      </c>
      <c r="G31" s="28">
        <v>129.7748646</v>
      </c>
      <c r="H31" s="28">
        <v>408.9581417</v>
      </c>
      <c r="I31" s="28">
        <v>565.41705000000002</v>
      </c>
      <c r="J31" s="28">
        <v>757.65713479999999</v>
      </c>
      <c r="K31" s="28">
        <v>2329.3281969999998</v>
      </c>
      <c r="L31" s="28">
        <v>2303.4945819999998</v>
      </c>
      <c r="M31" s="28">
        <v>1256.9573370000001</v>
      </c>
      <c r="N31" s="28">
        <v>1551.2235129999999</v>
      </c>
      <c r="O31" s="268">
        <v>789.75263210000003</v>
      </c>
      <c r="P31" s="268">
        <v>4978.747061</v>
      </c>
      <c r="Q31" s="288">
        <v>752.19063679999999</v>
      </c>
    </row>
    <row r="32" spans="1:17">
      <c r="A32" s="31"/>
      <c r="B32" s="20" t="s">
        <v>53</v>
      </c>
      <c r="C32" s="21" t="s">
        <v>54</v>
      </c>
      <c r="D32" s="266">
        <v>100</v>
      </c>
      <c r="E32" s="11">
        <v>91.187321819999994</v>
      </c>
      <c r="F32" s="11">
        <v>4.9471742409999999</v>
      </c>
      <c r="G32" s="11">
        <v>145.23100790000001</v>
      </c>
      <c r="H32" s="11">
        <v>561.75792390000004</v>
      </c>
      <c r="I32" s="11">
        <v>708.28022810000004</v>
      </c>
      <c r="J32" s="11">
        <v>1122.8110429999999</v>
      </c>
      <c r="K32" s="11">
        <v>3700.0738299999998</v>
      </c>
      <c r="L32" s="11">
        <v>3641.2711720000002</v>
      </c>
      <c r="M32" s="11">
        <v>1902.002117</v>
      </c>
      <c r="N32" s="11">
        <v>2302.2418039999998</v>
      </c>
      <c r="O32" s="266">
        <v>1289.8415230000001</v>
      </c>
      <c r="P32" s="266">
        <v>8158.870535</v>
      </c>
      <c r="Q32" s="282">
        <v>1179.3905749999999</v>
      </c>
    </row>
    <row r="33" spans="1:17">
      <c r="A33" s="31"/>
      <c r="B33" s="20" t="s">
        <v>55</v>
      </c>
      <c r="C33" s="21" t="s">
        <v>56</v>
      </c>
      <c r="D33" s="266">
        <v>100</v>
      </c>
      <c r="E33" s="11">
        <v>62.42146597</v>
      </c>
      <c r="F33" s="11">
        <v>50.857329839999998</v>
      </c>
      <c r="G33" s="11">
        <v>105.6479058</v>
      </c>
      <c r="H33" s="11">
        <v>170.43848170000001</v>
      </c>
      <c r="I33" s="11">
        <v>342.40837699999997</v>
      </c>
      <c r="J33" s="11">
        <v>187.65379580000001</v>
      </c>
      <c r="K33" s="11">
        <v>189.60143980000001</v>
      </c>
      <c r="L33" s="11">
        <v>215.2323298</v>
      </c>
      <c r="M33" s="11">
        <v>250.04581150000001</v>
      </c>
      <c r="N33" s="11">
        <v>378.88789270000001</v>
      </c>
      <c r="O33" s="266">
        <v>9.1164921470000007</v>
      </c>
      <c r="P33" s="266">
        <v>14.590968589999999</v>
      </c>
      <c r="Q33" s="282">
        <v>85.333769630000006</v>
      </c>
    </row>
    <row r="34" spans="1:17">
      <c r="A34" s="31"/>
      <c r="B34" s="20"/>
      <c r="C34" s="21"/>
      <c r="D34" s="266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66"/>
      <c r="P34" s="266"/>
      <c r="Q34" s="282"/>
    </row>
    <row r="35" spans="1:17">
      <c r="A35" s="31"/>
      <c r="B35" s="277" t="s">
        <v>57</v>
      </c>
      <c r="C35" s="187" t="s">
        <v>58</v>
      </c>
      <c r="D35" s="267" t="s">
        <v>183</v>
      </c>
      <c r="E35" s="267" t="s">
        <v>183</v>
      </c>
      <c r="F35" s="267" t="s">
        <v>183</v>
      </c>
      <c r="G35" s="267" t="s">
        <v>183</v>
      </c>
      <c r="H35" s="267" t="s">
        <v>183</v>
      </c>
      <c r="I35" s="267" t="s">
        <v>183</v>
      </c>
      <c r="J35" s="267" t="s">
        <v>183</v>
      </c>
      <c r="K35" s="267" t="s">
        <v>183</v>
      </c>
      <c r="L35" s="267" t="s">
        <v>183</v>
      </c>
      <c r="M35" s="267" t="s">
        <v>183</v>
      </c>
      <c r="N35" s="267" t="s">
        <v>183</v>
      </c>
      <c r="O35" s="267" t="s">
        <v>183</v>
      </c>
      <c r="P35" s="267" t="s">
        <v>183</v>
      </c>
      <c r="Q35" s="271" t="s">
        <v>183</v>
      </c>
    </row>
    <row r="36" spans="1:17">
      <c r="A36" s="31"/>
      <c r="B36" s="20"/>
      <c r="C36" s="21"/>
      <c r="D36" s="266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66"/>
      <c r="P36" s="266"/>
      <c r="Q36" s="282"/>
    </row>
    <row r="37" spans="1:17">
      <c r="A37" s="15" t="s">
        <v>59</v>
      </c>
      <c r="B37" s="24"/>
      <c r="C37" s="17" t="s">
        <v>60</v>
      </c>
      <c r="D37" s="268">
        <v>100</v>
      </c>
      <c r="E37" s="268">
        <v>675.24361950000002</v>
      </c>
      <c r="F37" s="268">
        <v>255.70765660000001</v>
      </c>
      <c r="G37" s="268">
        <v>561.04408350000006</v>
      </c>
      <c r="H37" s="268">
        <v>1133.1013150000001</v>
      </c>
      <c r="I37" s="268">
        <v>1290.4733180000001</v>
      </c>
      <c r="J37" s="268">
        <v>6654.7950499999997</v>
      </c>
      <c r="K37" s="268">
        <v>5226.0947409999999</v>
      </c>
      <c r="L37" s="268">
        <v>7478.9327149999999</v>
      </c>
      <c r="M37" s="268">
        <v>11756.735189999999</v>
      </c>
      <c r="N37" s="28">
        <v>24340.845010000001</v>
      </c>
      <c r="O37" s="268">
        <v>8502.8789639999995</v>
      </c>
      <c r="P37" s="268">
        <v>24290.9</v>
      </c>
      <c r="Q37" s="288">
        <v>17665.83527</v>
      </c>
    </row>
    <row r="38" spans="1:17">
      <c r="A38" s="216"/>
      <c r="B38" s="274" t="s">
        <v>61</v>
      </c>
      <c r="C38" s="197" t="s">
        <v>179</v>
      </c>
      <c r="D38" s="269">
        <v>100</v>
      </c>
      <c r="E38" s="11">
        <v>675.24361950000002</v>
      </c>
      <c r="F38" s="11">
        <v>234.67130700000001</v>
      </c>
      <c r="G38" s="11">
        <v>554.85692189999997</v>
      </c>
      <c r="H38" s="11">
        <v>1045.4137659999999</v>
      </c>
      <c r="I38" s="11">
        <v>1158.9961330000001</v>
      </c>
      <c r="J38" s="11">
        <v>6639.3271459999996</v>
      </c>
      <c r="K38" s="11">
        <v>5077.4230470000002</v>
      </c>
      <c r="L38" s="11">
        <v>7112.7687550000001</v>
      </c>
      <c r="M38" s="11">
        <v>10092.457539999999</v>
      </c>
      <c r="N38" s="11">
        <v>19342.558389999998</v>
      </c>
      <c r="O38" s="266">
        <v>6503.4870069999997</v>
      </c>
      <c r="P38" s="266">
        <v>6549.3188710000004</v>
      </c>
      <c r="Q38" s="282">
        <v>3843.637123</v>
      </c>
    </row>
    <row r="39" spans="1:17">
      <c r="A39" s="216"/>
      <c r="B39" s="275" t="s">
        <v>63</v>
      </c>
      <c r="C39" s="188" t="s">
        <v>64</v>
      </c>
      <c r="D39" s="267" t="s">
        <v>183</v>
      </c>
      <c r="E39" s="272" t="s">
        <v>183</v>
      </c>
      <c r="F39" s="272">
        <v>100</v>
      </c>
      <c r="G39" s="272">
        <v>29.41176471</v>
      </c>
      <c r="H39" s="272">
        <v>416.83823530000001</v>
      </c>
      <c r="I39" s="272">
        <v>625</v>
      </c>
      <c r="J39" s="272">
        <v>73.529411760000002</v>
      </c>
      <c r="K39" s="272">
        <v>706.73713239999995</v>
      </c>
      <c r="L39" s="272">
        <v>1740.625</v>
      </c>
      <c r="M39" s="272">
        <v>7911.4375</v>
      </c>
      <c r="N39" s="272">
        <v>23760.237499999999</v>
      </c>
      <c r="O39" s="266">
        <v>9504.4624999999996</v>
      </c>
      <c r="P39" s="266">
        <v>84337.73676</v>
      </c>
      <c r="Q39" s="282">
        <v>65706.258090000003</v>
      </c>
    </row>
    <row r="40" spans="1:17">
      <c r="A40" s="31"/>
      <c r="B40" s="20"/>
      <c r="C40" s="21"/>
      <c r="D40" s="266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66"/>
      <c r="P40" s="266"/>
      <c r="Q40" s="282"/>
    </row>
    <row r="41" spans="1:17">
      <c r="A41" s="15" t="s">
        <v>65</v>
      </c>
      <c r="B41" s="20"/>
      <c r="C41" s="27" t="s">
        <v>66</v>
      </c>
      <c r="D41" s="268">
        <v>100</v>
      </c>
      <c r="E41" s="268">
        <v>0</v>
      </c>
      <c r="F41" s="268">
        <v>772.68085110000004</v>
      </c>
      <c r="G41" s="268">
        <v>217.02127659999999</v>
      </c>
      <c r="H41" s="268">
        <v>1733.914894</v>
      </c>
      <c r="I41" s="268">
        <v>1482.64</v>
      </c>
      <c r="J41" s="268">
        <v>929.09787229999995</v>
      </c>
      <c r="K41" s="268">
        <v>547.32765959999995</v>
      </c>
      <c r="L41" s="268">
        <v>1693.914894</v>
      </c>
      <c r="M41" s="268">
        <v>10063.36255</v>
      </c>
      <c r="N41" s="28">
        <v>9760.8434039999993</v>
      </c>
      <c r="O41" s="268">
        <v>13821.517449999999</v>
      </c>
      <c r="P41" s="268">
        <v>42831.317869999999</v>
      </c>
      <c r="Q41" s="288">
        <v>43013.102129999999</v>
      </c>
    </row>
    <row r="42" spans="1:17">
      <c r="A42" s="15"/>
      <c r="B42" s="278" t="s">
        <v>67</v>
      </c>
      <c r="C42" s="188" t="s">
        <v>68</v>
      </c>
      <c r="D42" s="266">
        <v>100</v>
      </c>
      <c r="E42" s="11">
        <v>0</v>
      </c>
      <c r="F42" s="11">
        <v>674</v>
      </c>
      <c r="G42" s="11">
        <v>104.6808511</v>
      </c>
      <c r="H42" s="11">
        <v>972.89361699999995</v>
      </c>
      <c r="I42" s="11">
        <v>1482.060426</v>
      </c>
      <c r="J42" s="11">
        <v>671.65106379999997</v>
      </c>
      <c r="K42" s="11">
        <v>466</v>
      </c>
      <c r="L42" s="11">
        <v>1100.9361699999999</v>
      </c>
      <c r="M42" s="11">
        <v>5610.2451060000003</v>
      </c>
      <c r="N42" s="11">
        <v>1902.6008509999999</v>
      </c>
      <c r="O42" s="266">
        <v>2711.4893619999998</v>
      </c>
      <c r="P42" s="266">
        <v>763.31914889999996</v>
      </c>
      <c r="Q42" s="282">
        <v>1573.957447</v>
      </c>
    </row>
    <row r="43" spans="1:17">
      <c r="A43" s="15"/>
      <c r="B43" s="274" t="s">
        <v>69</v>
      </c>
      <c r="C43" s="201" t="s">
        <v>70</v>
      </c>
      <c r="D43" s="272" t="s">
        <v>183</v>
      </c>
      <c r="E43" s="267" t="s">
        <v>183</v>
      </c>
      <c r="F43" s="267" t="s">
        <v>183</v>
      </c>
      <c r="G43" s="267" t="s">
        <v>183</v>
      </c>
      <c r="H43" s="267" t="s">
        <v>183</v>
      </c>
      <c r="I43" s="267" t="s">
        <v>183</v>
      </c>
      <c r="J43" s="267" t="s">
        <v>183</v>
      </c>
      <c r="K43" s="267" t="s">
        <v>183</v>
      </c>
      <c r="L43" s="267" t="s">
        <v>183</v>
      </c>
      <c r="M43" s="267" t="s">
        <v>183</v>
      </c>
      <c r="N43" s="267" t="s">
        <v>183</v>
      </c>
      <c r="O43" s="267" t="s">
        <v>183</v>
      </c>
      <c r="P43" s="267" t="s">
        <v>183</v>
      </c>
      <c r="Q43" s="271" t="s">
        <v>183</v>
      </c>
    </row>
    <row r="44" spans="1:17">
      <c r="A44" s="15"/>
      <c r="B44" s="276" t="s">
        <v>71</v>
      </c>
      <c r="C44" s="188" t="s">
        <v>72</v>
      </c>
      <c r="D44" s="267" t="s">
        <v>183</v>
      </c>
      <c r="E44" s="267" t="s">
        <v>183</v>
      </c>
      <c r="F44" s="267" t="s">
        <v>183</v>
      </c>
      <c r="G44" s="267" t="s">
        <v>183</v>
      </c>
      <c r="H44" s="267" t="s">
        <v>183</v>
      </c>
      <c r="I44" s="267" t="s">
        <v>183</v>
      </c>
      <c r="J44" s="267" t="s">
        <v>183</v>
      </c>
      <c r="K44" s="267" t="s">
        <v>183</v>
      </c>
      <c r="L44" s="267" t="s">
        <v>183</v>
      </c>
      <c r="M44" s="267" t="s">
        <v>183</v>
      </c>
      <c r="N44" s="267" t="s">
        <v>183</v>
      </c>
      <c r="O44" s="267" t="s">
        <v>183</v>
      </c>
      <c r="P44" s="267" t="s">
        <v>183</v>
      </c>
      <c r="Q44" s="271" t="s">
        <v>183</v>
      </c>
    </row>
    <row r="45" spans="1:17">
      <c r="A45" s="8"/>
      <c r="B45" s="274"/>
      <c r="C45" s="183"/>
      <c r="D45" s="266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66"/>
      <c r="P45" s="266"/>
      <c r="Q45" s="282"/>
    </row>
    <row r="46" spans="1:17">
      <c r="A46" s="15" t="s">
        <v>73</v>
      </c>
      <c r="B46" s="279"/>
      <c r="C46" s="187" t="s">
        <v>74</v>
      </c>
      <c r="D46" s="268">
        <v>100</v>
      </c>
      <c r="E46" s="28">
        <v>41.98631468</v>
      </c>
      <c r="F46" s="28">
        <v>115.5565869</v>
      </c>
      <c r="G46" s="28">
        <v>179.63023720000001</v>
      </c>
      <c r="H46" s="28">
        <v>397.71299670000002</v>
      </c>
      <c r="I46" s="28">
        <v>356.32530919999999</v>
      </c>
      <c r="J46" s="28">
        <v>414.49348759999998</v>
      </c>
      <c r="K46" s="28">
        <v>642.06498590000001</v>
      </c>
      <c r="L46" s="28">
        <v>864.29166580000003</v>
      </c>
      <c r="M46" s="28">
        <v>778.90250609999998</v>
      </c>
      <c r="N46" s="28">
        <v>846.89734499999997</v>
      </c>
      <c r="O46" s="268">
        <v>1424.566851</v>
      </c>
      <c r="P46" s="268">
        <v>1665.4428</v>
      </c>
      <c r="Q46" s="288">
        <v>1293.1796859999999</v>
      </c>
    </row>
    <row r="47" spans="1:17">
      <c r="A47" s="215"/>
      <c r="B47" s="275" t="s">
        <v>75</v>
      </c>
      <c r="C47" s="183" t="s">
        <v>76</v>
      </c>
      <c r="D47" s="266">
        <v>100</v>
      </c>
      <c r="E47" s="11">
        <v>76.773696990000005</v>
      </c>
      <c r="F47" s="11">
        <v>195.13449510000001</v>
      </c>
      <c r="G47" s="11">
        <v>325.26691799999998</v>
      </c>
      <c r="H47" s="11">
        <v>719.34360879999997</v>
      </c>
      <c r="I47" s="11">
        <v>641.47425550000003</v>
      </c>
      <c r="J47" s="11">
        <v>737.34165099999996</v>
      </c>
      <c r="K47" s="11">
        <v>1067.206899</v>
      </c>
      <c r="L47" s="11">
        <v>1497.445876</v>
      </c>
      <c r="M47" s="11">
        <v>1320.341347</v>
      </c>
      <c r="N47" s="11">
        <v>1484.5943520000001</v>
      </c>
      <c r="O47" s="266">
        <v>2493.1128060000001</v>
      </c>
      <c r="P47" s="266">
        <v>2879.696359</v>
      </c>
      <c r="Q47" s="282">
        <v>2201.8308659999998</v>
      </c>
    </row>
    <row r="48" spans="1:17">
      <c r="A48" s="8"/>
      <c r="B48" s="275" t="s">
        <v>77</v>
      </c>
      <c r="C48" s="183" t="s">
        <v>78</v>
      </c>
      <c r="D48" s="266">
        <v>100</v>
      </c>
      <c r="E48" s="11">
        <v>0</v>
      </c>
      <c r="F48" s="11">
        <v>18.764401400000001</v>
      </c>
      <c r="G48" s="11">
        <v>1.4598191920000001</v>
      </c>
      <c r="H48" s="11">
        <v>8.2961620109999998</v>
      </c>
      <c r="I48" s="11">
        <v>11.35033275</v>
      </c>
      <c r="J48" s="11">
        <v>24.220489950000001</v>
      </c>
      <c r="K48" s="11">
        <v>110.8582163</v>
      </c>
      <c r="L48" s="11">
        <v>99.110750659999994</v>
      </c>
      <c r="M48" s="11">
        <v>78.858717170000006</v>
      </c>
      <c r="N48" s="11">
        <v>71.723054169999997</v>
      </c>
      <c r="O48" s="266">
        <v>126.1658565</v>
      </c>
      <c r="P48" s="266">
        <v>142.8806908</v>
      </c>
      <c r="Q48" s="282">
        <v>162.66607830000001</v>
      </c>
    </row>
    <row r="49" spans="1:17">
      <c r="A49" s="8"/>
      <c r="B49" s="9" t="s">
        <v>79</v>
      </c>
      <c r="C49" s="10" t="s">
        <v>80</v>
      </c>
      <c r="D49" s="266">
        <v>100</v>
      </c>
      <c r="E49" s="11">
        <v>0</v>
      </c>
      <c r="F49" s="11">
        <v>541</v>
      </c>
      <c r="G49" s="11">
        <v>1677.666667</v>
      </c>
      <c r="H49" s="11">
        <v>867.33333330000005</v>
      </c>
      <c r="I49" s="11">
        <v>583.05333329999996</v>
      </c>
      <c r="J49" s="11">
        <v>454.08666670000002</v>
      </c>
      <c r="K49" s="11">
        <v>12765.65667</v>
      </c>
      <c r="L49" s="11">
        <v>799.66666669999995</v>
      </c>
      <c r="M49" s="11">
        <v>32657.040000000001</v>
      </c>
      <c r="N49" s="11">
        <v>3928.3433329999998</v>
      </c>
      <c r="O49" s="266">
        <v>6234.1133330000002</v>
      </c>
      <c r="P49" s="266">
        <v>40047.596669999999</v>
      </c>
      <c r="Q49" s="282">
        <v>23830.813330000001</v>
      </c>
    </row>
    <row r="50" spans="1:17">
      <c r="A50" s="8"/>
      <c r="B50" s="274"/>
      <c r="C50" s="183"/>
      <c r="D50" s="266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66"/>
      <c r="P50" s="266"/>
      <c r="Q50" s="282"/>
    </row>
    <row r="51" spans="1:17">
      <c r="A51" s="15" t="s">
        <v>81</v>
      </c>
      <c r="B51" s="9"/>
      <c r="C51" s="37" t="s">
        <v>82</v>
      </c>
      <c r="D51" s="266">
        <v>100</v>
      </c>
      <c r="E51" s="28">
        <v>38.506831490000003</v>
      </c>
      <c r="F51" s="28">
        <v>4.092692746</v>
      </c>
      <c r="G51" s="28">
        <v>12.37699252</v>
      </c>
      <c r="H51" s="28">
        <v>38.88337671</v>
      </c>
      <c r="I51" s="28">
        <v>42.772344660000002</v>
      </c>
      <c r="J51" s="28">
        <v>13.48558474</v>
      </c>
      <c r="K51" s="28">
        <v>81.281881299999995</v>
      </c>
      <c r="L51" s="28">
        <v>145.06577340000001</v>
      </c>
      <c r="M51" s="28">
        <v>171.4806543</v>
      </c>
      <c r="N51" s="28">
        <v>236.75768540000001</v>
      </c>
      <c r="O51" s="268">
        <v>271.75473729999999</v>
      </c>
      <c r="P51" s="268">
        <v>210.86907120000001</v>
      </c>
      <c r="Q51" s="288">
        <v>187.77447950000001</v>
      </c>
    </row>
    <row r="52" spans="1:17">
      <c r="A52" s="31"/>
      <c r="B52" s="214" t="s">
        <v>181</v>
      </c>
      <c r="C52" s="10" t="s">
        <v>84</v>
      </c>
      <c r="D52" s="267"/>
      <c r="E52" s="267"/>
      <c r="F52" s="267"/>
      <c r="G52" s="267"/>
      <c r="H52" s="267"/>
      <c r="I52" s="267"/>
      <c r="J52" s="267"/>
      <c r="K52" s="267"/>
      <c r="L52" s="267"/>
      <c r="M52" s="267"/>
      <c r="N52" s="267"/>
      <c r="O52" s="266"/>
      <c r="P52" s="266"/>
      <c r="Q52" s="282"/>
    </row>
    <row r="53" spans="1:17">
      <c r="A53" s="31"/>
      <c r="B53" s="280" t="s">
        <v>85</v>
      </c>
      <c r="C53" s="125" t="s">
        <v>86</v>
      </c>
      <c r="D53" s="268">
        <v>100</v>
      </c>
      <c r="E53" s="28">
        <v>38.506831490000003</v>
      </c>
      <c r="F53" s="28">
        <v>3.934206246</v>
      </c>
      <c r="G53" s="28">
        <v>12.04660052</v>
      </c>
      <c r="H53" s="28">
        <v>38.699373780000002</v>
      </c>
      <c r="I53" s="28">
        <v>42.772344660000002</v>
      </c>
      <c r="J53" s="28">
        <v>13.280233409999999</v>
      </c>
      <c r="K53" s="28">
        <v>75.111762970000001</v>
      </c>
      <c r="L53" s="28">
        <v>125.8286231</v>
      </c>
      <c r="M53" s="28">
        <v>102.4780315</v>
      </c>
      <c r="N53" s="28">
        <v>98.752439820000006</v>
      </c>
      <c r="O53" s="268">
        <v>271.75473729999999</v>
      </c>
      <c r="P53" s="268">
        <v>87.554578719999995</v>
      </c>
      <c r="Q53" s="288">
        <v>187.77447950000001</v>
      </c>
    </row>
    <row r="54" spans="1:17">
      <c r="A54" s="216"/>
      <c r="B54" s="280"/>
      <c r="C54" s="125" t="s">
        <v>87</v>
      </c>
      <c r="D54" s="267"/>
      <c r="E54" s="267"/>
      <c r="F54" s="267"/>
      <c r="G54" s="267"/>
      <c r="H54" s="267"/>
      <c r="I54" s="267"/>
      <c r="J54" s="267"/>
      <c r="K54" s="267"/>
      <c r="L54" s="267"/>
      <c r="M54" s="267"/>
      <c r="N54" s="267"/>
      <c r="O54" s="266"/>
      <c r="P54" s="266"/>
      <c r="Q54" s="282"/>
    </row>
    <row r="55" spans="1:17">
      <c r="A55" s="15"/>
      <c r="B55" s="24"/>
      <c r="C55" s="35"/>
      <c r="D55" s="266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66"/>
      <c r="P55" s="266"/>
      <c r="Q55" s="282"/>
    </row>
    <row r="56" spans="1:17">
      <c r="A56" s="15" t="s">
        <v>88</v>
      </c>
      <c r="B56" s="281"/>
      <c r="C56" s="187" t="s">
        <v>89</v>
      </c>
      <c r="D56" s="268">
        <v>100</v>
      </c>
      <c r="E56" s="28">
        <v>189.92488990000001</v>
      </c>
      <c r="F56" s="28">
        <v>399.05896569999999</v>
      </c>
      <c r="G56" s="28">
        <v>173.48700679999999</v>
      </c>
      <c r="H56" s="28">
        <v>306.87214019999999</v>
      </c>
      <c r="I56" s="28">
        <v>1664.0947940000001</v>
      </c>
      <c r="J56" s="28">
        <v>4817.6059740000001</v>
      </c>
      <c r="K56" s="28">
        <v>6417.5507639999996</v>
      </c>
      <c r="L56" s="28">
        <v>2992.7307259999998</v>
      </c>
      <c r="M56" s="28">
        <v>2381.5434260000002</v>
      </c>
      <c r="N56" s="28">
        <v>3416.1918759999999</v>
      </c>
      <c r="O56" s="268">
        <v>6834.1617020000003</v>
      </c>
      <c r="P56" s="268">
        <v>3253.9163859999999</v>
      </c>
      <c r="Q56" s="288">
        <v>2953.883061</v>
      </c>
    </row>
    <row r="57" spans="1:17">
      <c r="A57" s="15"/>
      <c r="B57" s="20" t="s">
        <v>90</v>
      </c>
      <c r="C57" s="33" t="s">
        <v>91</v>
      </c>
      <c r="D57" s="267" t="s">
        <v>183</v>
      </c>
      <c r="E57" s="267" t="s">
        <v>183</v>
      </c>
      <c r="F57" s="267" t="s">
        <v>183</v>
      </c>
      <c r="G57" s="267">
        <v>100</v>
      </c>
      <c r="H57" s="267">
        <v>129.41176469999999</v>
      </c>
      <c r="I57" s="267">
        <v>27054.11765</v>
      </c>
      <c r="J57" s="267">
        <v>91823.529410000003</v>
      </c>
      <c r="K57" s="267">
        <v>140652.9412</v>
      </c>
      <c r="L57" s="267">
        <v>50535.294119999999</v>
      </c>
      <c r="M57" s="267">
        <v>51870.588239999997</v>
      </c>
      <c r="N57" s="267">
        <v>73041.411760000003</v>
      </c>
      <c r="O57" s="266">
        <v>82352.941179999994</v>
      </c>
      <c r="P57" s="266">
        <v>90186.352939999997</v>
      </c>
      <c r="Q57" s="282">
        <v>87710.11765</v>
      </c>
    </row>
    <row r="58" spans="1:17">
      <c r="A58" s="31"/>
      <c r="B58" s="274" t="s">
        <v>92</v>
      </c>
      <c r="C58" s="183" t="s">
        <v>93</v>
      </c>
      <c r="D58" s="266">
        <v>100</v>
      </c>
      <c r="E58" s="11">
        <v>28.60411899</v>
      </c>
      <c r="F58" s="11">
        <v>381.63043479999999</v>
      </c>
      <c r="G58" s="11">
        <v>28.74713959</v>
      </c>
      <c r="H58" s="11">
        <v>376.25858119999998</v>
      </c>
      <c r="I58" s="11">
        <v>1332.6258580000001</v>
      </c>
      <c r="J58" s="11">
        <v>3076.3157890000002</v>
      </c>
      <c r="K58" s="11">
        <v>2906.8844389999999</v>
      </c>
      <c r="L58" s="11">
        <v>3144.7311209999998</v>
      </c>
      <c r="M58" s="11">
        <v>2177.663959</v>
      </c>
      <c r="N58" s="11">
        <v>4033.6775170000001</v>
      </c>
      <c r="O58" s="266">
        <v>4698.092506</v>
      </c>
      <c r="P58" s="266">
        <v>3052.866133</v>
      </c>
      <c r="Q58" s="282">
        <v>3236.0848970000002</v>
      </c>
    </row>
    <row r="59" spans="1:17">
      <c r="A59" s="31"/>
      <c r="B59" s="275" t="s">
        <v>94</v>
      </c>
      <c r="C59" s="183" t="s">
        <v>95</v>
      </c>
      <c r="D59" s="266">
        <v>100</v>
      </c>
      <c r="E59" s="11">
        <v>143.47520230000001</v>
      </c>
      <c r="F59" s="11">
        <v>381.41048189999998</v>
      </c>
      <c r="G59" s="11">
        <v>618.14984170000002</v>
      </c>
      <c r="H59" s="11">
        <v>88.955328879999996</v>
      </c>
      <c r="I59" s="11">
        <v>158.14280690000001</v>
      </c>
      <c r="J59" s="11">
        <v>1143.3274710000001</v>
      </c>
      <c r="K59" s="11">
        <v>2573.0058039999999</v>
      </c>
      <c r="L59" s="11">
        <v>1033.380232</v>
      </c>
      <c r="M59" s="11">
        <v>1888.3573690000001</v>
      </c>
      <c r="N59" s="11">
        <v>1251.1561730000001</v>
      </c>
      <c r="O59" s="266">
        <v>3437.4711569999999</v>
      </c>
      <c r="P59" s="266">
        <v>406.12187829999999</v>
      </c>
      <c r="Q59" s="282">
        <v>1824.097608</v>
      </c>
    </row>
    <row r="60" spans="1:17">
      <c r="A60" s="31"/>
      <c r="B60" s="275" t="s">
        <v>96</v>
      </c>
      <c r="C60" s="206" t="s">
        <v>97</v>
      </c>
      <c r="D60" s="267" t="s">
        <v>183</v>
      </c>
      <c r="E60" s="267" t="s">
        <v>183</v>
      </c>
      <c r="F60" s="267" t="s">
        <v>183</v>
      </c>
      <c r="G60" s="267" t="s">
        <v>183</v>
      </c>
      <c r="H60" s="267" t="s">
        <v>183</v>
      </c>
      <c r="I60" s="267" t="s">
        <v>183</v>
      </c>
      <c r="J60" s="267" t="s">
        <v>183</v>
      </c>
      <c r="K60" s="267" t="s">
        <v>183</v>
      </c>
      <c r="L60" s="267" t="s">
        <v>183</v>
      </c>
      <c r="M60" s="267" t="s">
        <v>183</v>
      </c>
      <c r="N60" s="267" t="s">
        <v>183</v>
      </c>
      <c r="O60" s="267" t="s">
        <v>183</v>
      </c>
      <c r="P60" s="267" t="s">
        <v>183</v>
      </c>
      <c r="Q60" s="271" t="s">
        <v>183</v>
      </c>
    </row>
    <row r="61" spans="1:17">
      <c r="A61" s="216"/>
      <c r="B61" s="276" t="s">
        <v>98</v>
      </c>
      <c r="C61" s="188" t="s">
        <v>99</v>
      </c>
      <c r="D61" s="267" t="s">
        <v>183</v>
      </c>
      <c r="E61" s="267" t="s">
        <v>183</v>
      </c>
      <c r="F61" s="267" t="s">
        <v>183</v>
      </c>
      <c r="G61" s="267" t="s">
        <v>183</v>
      </c>
      <c r="H61" s="267" t="s">
        <v>183</v>
      </c>
      <c r="I61" s="267" t="s">
        <v>183</v>
      </c>
      <c r="J61" s="267" t="s">
        <v>183</v>
      </c>
      <c r="K61" s="267" t="s">
        <v>183</v>
      </c>
      <c r="L61" s="267" t="s">
        <v>183</v>
      </c>
      <c r="M61" s="267" t="s">
        <v>183</v>
      </c>
      <c r="N61" s="267" t="s">
        <v>183</v>
      </c>
      <c r="O61" s="267" t="s">
        <v>183</v>
      </c>
      <c r="P61" s="267" t="s">
        <v>183</v>
      </c>
      <c r="Q61" s="271" t="s">
        <v>183</v>
      </c>
    </row>
    <row r="62" spans="1:17">
      <c r="A62" s="40"/>
      <c r="B62" s="214" t="s">
        <v>162</v>
      </c>
      <c r="C62" s="10" t="s">
        <v>101</v>
      </c>
      <c r="D62" s="267" t="s">
        <v>183</v>
      </c>
      <c r="E62" s="267" t="s">
        <v>183</v>
      </c>
      <c r="F62" s="267" t="s">
        <v>183</v>
      </c>
      <c r="G62" s="267" t="s">
        <v>183</v>
      </c>
      <c r="H62" s="267" t="s">
        <v>183</v>
      </c>
      <c r="I62" s="267" t="s">
        <v>183</v>
      </c>
      <c r="J62" s="267" t="s">
        <v>183</v>
      </c>
      <c r="K62" s="267" t="s">
        <v>183</v>
      </c>
      <c r="L62" s="267" t="s">
        <v>183</v>
      </c>
      <c r="M62" s="267" t="s">
        <v>183</v>
      </c>
      <c r="N62" s="267" t="s">
        <v>183</v>
      </c>
      <c r="O62" s="267" t="s">
        <v>183</v>
      </c>
      <c r="P62" s="267" t="s">
        <v>183</v>
      </c>
      <c r="Q62" s="271" t="s">
        <v>183</v>
      </c>
    </row>
    <row r="63" spans="1:17">
      <c r="A63" s="40"/>
      <c r="B63" s="214" t="s">
        <v>102</v>
      </c>
      <c r="C63" s="10" t="s">
        <v>103</v>
      </c>
      <c r="D63" s="267" t="s">
        <v>183</v>
      </c>
      <c r="E63" s="267" t="s">
        <v>183</v>
      </c>
      <c r="F63" s="267" t="s">
        <v>183</v>
      </c>
      <c r="G63" s="267" t="s">
        <v>183</v>
      </c>
      <c r="H63" s="267" t="s">
        <v>183</v>
      </c>
      <c r="I63" s="267" t="s">
        <v>183</v>
      </c>
      <c r="J63" s="267" t="s">
        <v>183</v>
      </c>
      <c r="K63" s="267" t="s">
        <v>183</v>
      </c>
      <c r="L63" s="267" t="s">
        <v>183</v>
      </c>
      <c r="M63" s="267" t="s">
        <v>183</v>
      </c>
      <c r="N63" s="267" t="s">
        <v>183</v>
      </c>
      <c r="O63" s="267" t="s">
        <v>183</v>
      </c>
      <c r="P63" s="267" t="s">
        <v>183</v>
      </c>
      <c r="Q63" s="271" t="s">
        <v>183</v>
      </c>
    </row>
    <row r="64" spans="1:17">
      <c r="A64" s="216"/>
      <c r="B64" s="12"/>
      <c r="C64" s="208"/>
      <c r="D64" s="266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66"/>
      <c r="P64" s="266"/>
      <c r="Q64" s="282"/>
    </row>
    <row r="65" spans="1:17">
      <c r="A65" s="36" t="s">
        <v>104</v>
      </c>
      <c r="B65" s="277"/>
      <c r="C65" s="187" t="s">
        <v>105</v>
      </c>
      <c r="D65" s="268">
        <v>100</v>
      </c>
      <c r="E65" s="28">
        <v>227.27459020000001</v>
      </c>
      <c r="F65" s="28">
        <v>109.5064891</v>
      </c>
      <c r="G65" s="28">
        <v>480.43203549999998</v>
      </c>
      <c r="H65" s="28">
        <v>429.21277320000002</v>
      </c>
      <c r="I65" s="28">
        <v>506.06215850000001</v>
      </c>
      <c r="J65" s="28">
        <v>926.14241800000002</v>
      </c>
      <c r="K65" s="28">
        <v>205.29468919999999</v>
      </c>
      <c r="L65" s="28">
        <v>440.65573769999997</v>
      </c>
      <c r="M65" s="28">
        <v>912.58316260000004</v>
      </c>
      <c r="N65" s="28">
        <v>832.84455260000004</v>
      </c>
      <c r="O65" s="268">
        <v>683.36407099999997</v>
      </c>
      <c r="P65" s="268">
        <v>550.73978829999999</v>
      </c>
      <c r="Q65" s="288">
        <v>322.1720287</v>
      </c>
    </row>
    <row r="66" spans="1:17">
      <c r="A66" s="31"/>
      <c r="B66" s="275" t="s">
        <v>106</v>
      </c>
      <c r="C66" s="183" t="s">
        <v>107</v>
      </c>
      <c r="D66" s="266">
        <v>100</v>
      </c>
      <c r="E66" s="11">
        <v>229.530303</v>
      </c>
      <c r="F66" s="11">
        <v>108.969697</v>
      </c>
      <c r="G66" s="11">
        <v>318.62689390000003</v>
      </c>
      <c r="H66" s="11">
        <v>461.05113640000002</v>
      </c>
      <c r="I66" s="11">
        <v>460.84848479999999</v>
      </c>
      <c r="J66" s="11">
        <v>580.53598480000005</v>
      </c>
      <c r="K66" s="11">
        <v>169.11435610000001</v>
      </c>
      <c r="L66" s="11">
        <v>303.98674240000003</v>
      </c>
      <c r="M66" s="11">
        <v>704.52973480000003</v>
      </c>
      <c r="N66" s="11">
        <v>898.90486739999994</v>
      </c>
      <c r="O66" s="266">
        <v>706.9375</v>
      </c>
      <c r="P66" s="266">
        <v>476.07958330000002</v>
      </c>
      <c r="Q66" s="282">
        <v>312.8976136</v>
      </c>
    </row>
    <row r="67" spans="1:17">
      <c r="A67" s="43"/>
      <c r="B67" s="275" t="s">
        <v>108</v>
      </c>
      <c r="C67" s="183" t="s">
        <v>109</v>
      </c>
      <c r="D67" s="266">
        <v>100</v>
      </c>
      <c r="E67" s="11">
        <v>206.5972222</v>
      </c>
      <c r="F67" s="11">
        <v>114.42708330000001</v>
      </c>
      <c r="G67" s="11">
        <v>1963.645833</v>
      </c>
      <c r="H67" s="11">
        <v>137.36111109999999</v>
      </c>
      <c r="I67" s="11">
        <v>920.52083330000005</v>
      </c>
      <c r="J67" s="11">
        <v>4094.2013889999998</v>
      </c>
      <c r="K67" s="11">
        <v>536.94774310000003</v>
      </c>
      <c r="L67" s="11">
        <v>1693.4548609999999</v>
      </c>
      <c r="M67" s="11">
        <v>2819.739583</v>
      </c>
      <c r="N67" s="11">
        <v>227.29166670000001</v>
      </c>
      <c r="O67" s="266">
        <v>467.27430559999999</v>
      </c>
      <c r="P67" s="266">
        <v>1235.125</v>
      </c>
      <c r="Q67" s="282">
        <v>407.1875</v>
      </c>
    </row>
    <row r="68" spans="1:17">
      <c r="A68" s="217"/>
      <c r="B68" s="275"/>
      <c r="C68" s="192"/>
      <c r="D68" s="266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66"/>
      <c r="P68" s="266"/>
      <c r="Q68" s="282"/>
    </row>
    <row r="69" spans="1:17">
      <c r="A69" s="15" t="s">
        <v>110</v>
      </c>
      <c r="B69" s="277"/>
      <c r="C69" s="187" t="s">
        <v>111</v>
      </c>
      <c r="D69" s="268">
        <v>100</v>
      </c>
      <c r="E69" s="28">
        <v>29.04987994</v>
      </c>
      <c r="F69" s="28">
        <v>52.304755020000002</v>
      </c>
      <c r="G69" s="28">
        <v>6.064148769</v>
      </c>
      <c r="H69" s="28">
        <v>29.311874710000001</v>
      </c>
      <c r="I69" s="28">
        <v>38.298337619999998</v>
      </c>
      <c r="J69" s="28">
        <v>150.3070974</v>
      </c>
      <c r="K69" s="28">
        <v>40.499732960000003</v>
      </c>
      <c r="L69" s="28">
        <v>205.5540369</v>
      </c>
      <c r="M69" s="28">
        <v>166.9031755</v>
      </c>
      <c r="N69" s="28">
        <v>264.61143190000001</v>
      </c>
      <c r="O69" s="268">
        <v>251.2042634</v>
      </c>
      <c r="P69" s="268">
        <v>62.451938890000001</v>
      </c>
      <c r="Q69" s="288">
        <v>11.342300590000001</v>
      </c>
    </row>
    <row r="70" spans="1:17">
      <c r="A70" s="31"/>
      <c r="B70" s="274" t="s">
        <v>112</v>
      </c>
      <c r="C70" s="183" t="s">
        <v>113</v>
      </c>
      <c r="D70" s="266">
        <v>100</v>
      </c>
      <c r="E70" s="11">
        <v>23.161803089999999</v>
      </c>
      <c r="F70" s="11">
        <v>44.899256049999998</v>
      </c>
      <c r="G70" s="11">
        <v>2.709805684</v>
      </c>
      <c r="H70" s="11">
        <v>31.63754874</v>
      </c>
      <c r="I70" s="11">
        <v>34.619242800000002</v>
      </c>
      <c r="J70" s="11">
        <v>31.530767869999998</v>
      </c>
      <c r="K70" s="11">
        <v>6.5362147149999998</v>
      </c>
      <c r="L70" s="11">
        <v>183.06666490000001</v>
      </c>
      <c r="M70" s="11">
        <v>170.52428159999999</v>
      </c>
      <c r="N70" s="11">
        <v>100.9785984</v>
      </c>
      <c r="O70" s="266">
        <v>182.52682340000001</v>
      </c>
      <c r="P70" s="266">
        <v>30.561342830000001</v>
      </c>
      <c r="Q70" s="282">
        <v>3.9308069049999999</v>
      </c>
    </row>
    <row r="71" spans="1:17">
      <c r="A71" s="31"/>
      <c r="B71" s="275" t="s">
        <v>114</v>
      </c>
      <c r="C71" s="188" t="s">
        <v>115</v>
      </c>
      <c r="D71" s="266">
        <v>100</v>
      </c>
      <c r="E71" s="11">
        <v>114.3852978</v>
      </c>
      <c r="F71" s="11">
        <v>161.33079849999999</v>
      </c>
      <c r="G71" s="11">
        <v>41.825095060000002</v>
      </c>
      <c r="H71" s="11">
        <v>0</v>
      </c>
      <c r="I71" s="11">
        <v>93.789607099999998</v>
      </c>
      <c r="J71" s="11">
        <v>1824.784537</v>
      </c>
      <c r="K71" s="11">
        <v>519.04131810000001</v>
      </c>
      <c r="L71" s="11">
        <v>536.70468949999997</v>
      </c>
      <c r="M71" s="11">
        <v>103.27617239999999</v>
      </c>
      <c r="N71" s="11">
        <v>1050.4131809999999</v>
      </c>
      <c r="O71" s="266">
        <v>1237.1005070000001</v>
      </c>
      <c r="P71" s="266">
        <v>451.04245880000002</v>
      </c>
      <c r="Q71" s="282">
        <v>116.0391001</v>
      </c>
    </row>
    <row r="72" spans="1:17">
      <c r="A72" s="31"/>
      <c r="B72" s="274" t="s">
        <v>116</v>
      </c>
      <c r="C72" s="10" t="s">
        <v>117</v>
      </c>
      <c r="D72" s="266">
        <v>100</v>
      </c>
      <c r="E72" s="11">
        <v>0</v>
      </c>
      <c r="F72" s="11">
        <v>0</v>
      </c>
      <c r="G72" s="11">
        <v>108.8235294</v>
      </c>
      <c r="H72" s="11">
        <v>0</v>
      </c>
      <c r="I72" s="11">
        <v>0</v>
      </c>
      <c r="J72" s="11">
        <v>0</v>
      </c>
      <c r="K72" s="11">
        <v>0</v>
      </c>
      <c r="L72" s="11">
        <v>45.941176470000002</v>
      </c>
      <c r="M72" s="11">
        <v>288.23529409999998</v>
      </c>
      <c r="N72" s="11">
        <v>14176.47118</v>
      </c>
      <c r="O72" s="266">
        <v>0</v>
      </c>
      <c r="P72" s="266">
        <v>588.27</v>
      </c>
      <c r="Q72" s="282">
        <v>0</v>
      </c>
    </row>
    <row r="73" spans="1:17">
      <c r="A73" s="31"/>
      <c r="B73" s="274"/>
      <c r="C73" s="10"/>
      <c r="D73" s="266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266"/>
      <c r="P73" s="266"/>
      <c r="Q73" s="282"/>
    </row>
    <row r="74" spans="1:17">
      <c r="A74" s="15" t="s">
        <v>118</v>
      </c>
      <c r="B74" s="281"/>
      <c r="C74" s="194" t="s">
        <v>119</v>
      </c>
      <c r="D74" s="268">
        <v>100</v>
      </c>
      <c r="E74" s="28">
        <v>53.52758884</v>
      </c>
      <c r="F74" s="28">
        <v>69.777035459999993</v>
      </c>
      <c r="G74" s="28">
        <v>53.811325310000001</v>
      </c>
      <c r="H74" s="28">
        <v>156.05505690000001</v>
      </c>
      <c r="I74" s="28">
        <v>64.173139610000007</v>
      </c>
      <c r="J74" s="28">
        <v>78.968084680000004</v>
      </c>
      <c r="K74" s="28">
        <v>1981.6879300000001</v>
      </c>
      <c r="L74" s="28">
        <v>3623.0148509999999</v>
      </c>
      <c r="M74" s="28">
        <v>583.96587109999996</v>
      </c>
      <c r="N74" s="28">
        <v>1476.2822470000001</v>
      </c>
      <c r="O74" s="268">
        <v>2275.5081500000001</v>
      </c>
      <c r="P74" s="268">
        <v>5396.8478290000003</v>
      </c>
      <c r="Q74" s="288">
        <v>1977.291021</v>
      </c>
    </row>
    <row r="75" spans="1:17">
      <c r="A75" s="31"/>
      <c r="B75" s="275" t="s">
        <v>120</v>
      </c>
      <c r="C75" s="185" t="s">
        <v>121</v>
      </c>
      <c r="D75" s="266">
        <v>100</v>
      </c>
      <c r="E75" s="11">
        <v>53.52758884</v>
      </c>
      <c r="F75" s="11">
        <v>69.777035459999993</v>
      </c>
      <c r="G75" s="11">
        <v>0.64394091799999997</v>
      </c>
      <c r="H75" s="11">
        <v>156.05505690000001</v>
      </c>
      <c r="I75" s="11">
        <v>61.154666560000003</v>
      </c>
      <c r="J75" s="11">
        <v>78.968084680000004</v>
      </c>
      <c r="K75" s="11">
        <v>754.21580070000005</v>
      </c>
      <c r="L75" s="11">
        <v>2122.1555920000001</v>
      </c>
      <c r="M75" s="11">
        <v>392.79591099999999</v>
      </c>
      <c r="N75" s="11">
        <v>923.10480140000004</v>
      </c>
      <c r="O75" s="266">
        <v>1552.83338</v>
      </c>
      <c r="P75" s="266">
        <v>1508.5200830000001</v>
      </c>
      <c r="Q75" s="282">
        <v>858.39117399999998</v>
      </c>
    </row>
    <row r="76" spans="1:17">
      <c r="A76" s="216"/>
      <c r="B76" s="275" t="s">
        <v>122</v>
      </c>
      <c r="C76" s="188" t="s">
        <v>123</v>
      </c>
      <c r="D76" s="267"/>
      <c r="E76" s="267"/>
      <c r="F76" s="267"/>
      <c r="G76" s="267"/>
      <c r="H76" s="267"/>
      <c r="I76" s="267"/>
      <c r="J76" s="267"/>
      <c r="K76" s="267"/>
      <c r="L76" s="267"/>
      <c r="M76" s="267"/>
      <c r="N76" s="267"/>
      <c r="O76" s="266"/>
      <c r="P76" s="266"/>
      <c r="Q76" s="282"/>
    </row>
    <row r="77" spans="1:17">
      <c r="A77" s="31"/>
      <c r="B77" s="9"/>
      <c r="C77" s="10"/>
      <c r="D77" s="267"/>
      <c r="E77" s="129"/>
      <c r="F77" s="129"/>
      <c r="G77" s="129"/>
      <c r="H77" s="129"/>
      <c r="I77" s="129"/>
      <c r="J77" s="129"/>
      <c r="K77" s="129"/>
      <c r="L77" s="129"/>
      <c r="M77" s="129"/>
      <c r="N77" s="129"/>
      <c r="O77" s="266"/>
      <c r="P77" s="266"/>
      <c r="Q77" s="282"/>
    </row>
    <row r="78" spans="1:17">
      <c r="A78" s="216"/>
      <c r="B78" s="30" t="s">
        <v>124</v>
      </c>
      <c r="C78" s="209" t="s">
        <v>125</v>
      </c>
      <c r="D78" s="268">
        <v>100</v>
      </c>
      <c r="E78" s="28">
        <v>110.7613051</v>
      </c>
      <c r="F78" s="28">
        <v>0</v>
      </c>
      <c r="G78" s="28">
        <v>99.301659990000005</v>
      </c>
      <c r="H78" s="28">
        <v>115.9129937</v>
      </c>
      <c r="I78" s="28">
        <v>152.037779</v>
      </c>
      <c r="J78" s="28">
        <v>135.2604465</v>
      </c>
      <c r="K78" s="28">
        <v>17.11505438</v>
      </c>
      <c r="L78" s="28">
        <v>298.5689754</v>
      </c>
      <c r="M78" s="28">
        <v>456.49685169999998</v>
      </c>
      <c r="N78" s="28">
        <v>376.20091589999998</v>
      </c>
      <c r="O78" s="268">
        <v>1365.8271319999999</v>
      </c>
      <c r="P78" s="268">
        <v>1706.102805</v>
      </c>
      <c r="Q78" s="288">
        <v>2563.6345740000002</v>
      </c>
    </row>
    <row r="79" spans="1:17">
      <c r="A79" s="31"/>
      <c r="B79" s="9"/>
      <c r="C79" s="10"/>
      <c r="D79" s="266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66"/>
      <c r="P79" s="266"/>
      <c r="Q79" s="282"/>
    </row>
    <row r="80" spans="1:17">
      <c r="A80" s="15" t="s">
        <v>126</v>
      </c>
      <c r="B80" s="24"/>
      <c r="C80" s="210" t="s">
        <v>127</v>
      </c>
      <c r="D80" s="268">
        <v>100</v>
      </c>
      <c r="E80" s="28">
        <v>129.45854030000001</v>
      </c>
      <c r="F80" s="28">
        <v>130.5861961</v>
      </c>
      <c r="G80" s="28">
        <v>165.89957709999999</v>
      </c>
      <c r="H80" s="28">
        <v>273.45621190000003</v>
      </c>
      <c r="I80" s="28">
        <v>264.45030550000001</v>
      </c>
      <c r="J80" s="28">
        <v>351.95011449999998</v>
      </c>
      <c r="K80" s="28">
        <v>485.68685149999999</v>
      </c>
      <c r="L80" s="28">
        <v>807.78054770000006</v>
      </c>
      <c r="M80" s="28">
        <v>683.35169589999998</v>
      </c>
      <c r="N80" s="28">
        <v>817.92206280000005</v>
      </c>
      <c r="O80" s="268">
        <v>1091.4844450000001</v>
      </c>
      <c r="P80" s="268">
        <v>1106.050849</v>
      </c>
      <c r="Q80" s="288">
        <v>913.77066509999997</v>
      </c>
    </row>
    <row r="81" spans="1:17">
      <c r="A81" s="31"/>
      <c r="B81" s="275" t="s">
        <v>128</v>
      </c>
      <c r="C81" s="185" t="s">
        <v>129</v>
      </c>
      <c r="D81" s="266">
        <v>100</v>
      </c>
      <c r="E81" s="11">
        <v>117.59315700000001</v>
      </c>
      <c r="F81" s="11">
        <v>131.04058409999999</v>
      </c>
      <c r="G81" s="11">
        <v>144.4173342</v>
      </c>
      <c r="H81" s="11">
        <v>339.85503779999999</v>
      </c>
      <c r="I81" s="11">
        <v>417.57825300000002</v>
      </c>
      <c r="J81" s="11">
        <v>577.93890720000002</v>
      </c>
      <c r="K81" s="11">
        <v>723.32483449999995</v>
      </c>
      <c r="L81" s="11">
        <v>1143.8809960000001</v>
      </c>
      <c r="M81" s="11">
        <v>1010.847358</v>
      </c>
      <c r="N81" s="11">
        <v>1099.0087370000001</v>
      </c>
      <c r="O81" s="266">
        <v>1413.4631979999999</v>
      </c>
      <c r="P81" s="266">
        <v>1468.2924599999999</v>
      </c>
      <c r="Q81" s="282">
        <v>998.6596207</v>
      </c>
    </row>
    <row r="82" spans="1:17">
      <c r="A82" s="15"/>
      <c r="B82" s="45" t="s">
        <v>165</v>
      </c>
      <c r="C82" s="192" t="s">
        <v>131</v>
      </c>
      <c r="D82" s="266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66"/>
      <c r="P82" s="266"/>
      <c r="Q82" s="282"/>
    </row>
    <row r="83" spans="1:17">
      <c r="A83" s="31"/>
      <c r="B83" s="275" t="s">
        <v>132</v>
      </c>
      <c r="C83" s="183" t="s">
        <v>133</v>
      </c>
      <c r="D83" s="268">
        <v>100</v>
      </c>
      <c r="E83" s="28">
        <v>146.78846999999999</v>
      </c>
      <c r="F83" s="28">
        <v>129.8673225</v>
      </c>
      <c r="G83" s="28">
        <v>194.89126590000001</v>
      </c>
      <c r="H83" s="28">
        <v>174.9668423</v>
      </c>
      <c r="I83" s="28">
        <v>29.327473919999999</v>
      </c>
      <c r="J83" s="28">
        <v>37.707945520000003</v>
      </c>
      <c r="K83" s="28">
        <v>119.06386639999999</v>
      </c>
      <c r="L83" s="28">
        <v>220.8202641</v>
      </c>
      <c r="M83" s="28">
        <v>161.18899440000001</v>
      </c>
      <c r="N83" s="28">
        <v>267.79563780000001</v>
      </c>
      <c r="O83" s="268">
        <v>307.10847230000002</v>
      </c>
      <c r="P83" s="268">
        <v>274.27689379999998</v>
      </c>
      <c r="Q83" s="288">
        <v>370.85580570000002</v>
      </c>
    </row>
    <row r="84" spans="1:17">
      <c r="A84" s="31"/>
      <c r="B84" s="274" t="s">
        <v>134</v>
      </c>
      <c r="C84" s="192" t="s">
        <v>135</v>
      </c>
      <c r="D84" s="266">
        <v>100</v>
      </c>
      <c r="E84" s="11">
        <v>422.68253349999998</v>
      </c>
      <c r="F84" s="11">
        <v>250.90363120000001</v>
      </c>
      <c r="G84" s="11">
        <v>169.1041539</v>
      </c>
      <c r="H84" s="11">
        <v>1018.728799</v>
      </c>
      <c r="I84" s="11">
        <v>1409.8439639999999</v>
      </c>
      <c r="J84" s="11">
        <v>986.42801529999997</v>
      </c>
      <c r="K84" s="11">
        <v>3242.0339210000002</v>
      </c>
      <c r="L84" s="11">
        <v>7140.538286</v>
      </c>
      <c r="M84" s="11">
        <v>3745.6066839999999</v>
      </c>
      <c r="N84" s="11">
        <v>6592.0271919999996</v>
      </c>
      <c r="O84" s="266">
        <v>15571.338879999999</v>
      </c>
      <c r="P84" s="266">
        <v>17063.69771</v>
      </c>
      <c r="Q84" s="282">
        <v>20426.488290000001</v>
      </c>
    </row>
    <row r="85" spans="1:17">
      <c r="A85" s="31"/>
      <c r="B85" s="274" t="s">
        <v>136</v>
      </c>
      <c r="C85" s="188" t="s">
        <v>137</v>
      </c>
      <c r="D85" s="266">
        <v>100</v>
      </c>
      <c r="E85" s="11">
        <v>2.524093621</v>
      </c>
      <c r="F85" s="11">
        <v>231.17638059999999</v>
      </c>
      <c r="G85" s="11">
        <v>552.04222119999997</v>
      </c>
      <c r="H85" s="11">
        <v>1239.1005050000001</v>
      </c>
      <c r="I85" s="11">
        <v>356.84595380000002</v>
      </c>
      <c r="J85" s="11">
        <v>72.664983939999999</v>
      </c>
      <c r="K85" s="11">
        <v>228.51384429999999</v>
      </c>
      <c r="L85" s="11">
        <v>1025.6998619999999</v>
      </c>
      <c r="M85" s="11">
        <v>3725.2618940000002</v>
      </c>
      <c r="N85" s="11">
        <v>5262.4480649999996</v>
      </c>
      <c r="O85" s="266">
        <v>7429.9284079999998</v>
      </c>
      <c r="P85" s="266">
        <v>6688.9342210000004</v>
      </c>
      <c r="Q85" s="282">
        <v>6976.646933</v>
      </c>
    </row>
    <row r="86" spans="1:17">
      <c r="A86" s="31"/>
      <c r="B86" s="275" t="s">
        <v>139</v>
      </c>
      <c r="C86" s="188" t="s">
        <v>140</v>
      </c>
      <c r="D86" s="266">
        <v>100</v>
      </c>
      <c r="E86" s="11">
        <v>11.08809941</v>
      </c>
      <c r="F86" s="11">
        <v>18.830651589999999</v>
      </c>
      <c r="G86" s="11">
        <v>418.32881950000001</v>
      </c>
      <c r="H86" s="11">
        <v>342.448622</v>
      </c>
      <c r="I86" s="11">
        <v>229.28437149999999</v>
      </c>
      <c r="J86" s="11">
        <v>166.89126970000001</v>
      </c>
      <c r="K86" s="11">
        <v>505.63039670000001</v>
      </c>
      <c r="L86" s="11">
        <v>290.84753860000001</v>
      </c>
      <c r="M86" s="11">
        <v>1231.260315</v>
      </c>
      <c r="N86" s="11">
        <v>280.24557909999999</v>
      </c>
      <c r="O86" s="266">
        <v>1637.9702090000001</v>
      </c>
      <c r="P86" s="266">
        <v>484.06834479999998</v>
      </c>
      <c r="Q86" s="282">
        <v>417.7791939</v>
      </c>
    </row>
    <row r="87" spans="1:17">
      <c r="A87" s="216"/>
      <c r="B87" s="214" t="s">
        <v>166</v>
      </c>
      <c r="C87" s="125" t="s">
        <v>142</v>
      </c>
      <c r="D87" s="266">
        <v>100</v>
      </c>
      <c r="E87" s="11">
        <v>129.41935480000001</v>
      </c>
      <c r="F87" s="11">
        <v>129.41935480000001</v>
      </c>
      <c r="G87" s="11">
        <v>96.903225809999995</v>
      </c>
      <c r="H87" s="11">
        <v>61.612903230000001</v>
      </c>
      <c r="I87" s="11">
        <v>1013.306452</v>
      </c>
      <c r="J87" s="11">
        <v>323.02193549999998</v>
      </c>
      <c r="K87" s="11">
        <v>529.21225809999999</v>
      </c>
      <c r="L87" s="11">
        <v>1024.451613</v>
      </c>
      <c r="M87" s="11">
        <v>1869.371613</v>
      </c>
      <c r="N87" s="11">
        <v>3439.2709679999998</v>
      </c>
      <c r="O87" s="266">
        <v>6033.3664520000002</v>
      </c>
      <c r="P87" s="266">
        <v>3264.6193549999998</v>
      </c>
      <c r="Q87" s="282">
        <v>5114.9393550000004</v>
      </c>
    </row>
    <row r="88" spans="1:17">
      <c r="A88" s="31"/>
      <c r="B88" s="275" t="s">
        <v>143</v>
      </c>
      <c r="C88" s="192" t="s">
        <v>144</v>
      </c>
      <c r="D88" s="266">
        <v>100</v>
      </c>
      <c r="E88" s="11">
        <v>92.420355810000004</v>
      </c>
      <c r="F88" s="11">
        <v>0.79437318999999995</v>
      </c>
      <c r="G88" s="11">
        <v>8.1505999169999992</v>
      </c>
      <c r="H88" s="11">
        <v>358.12991310000001</v>
      </c>
      <c r="I88" s="11">
        <v>221.63839469999999</v>
      </c>
      <c r="J88" s="11">
        <v>235.0121638</v>
      </c>
      <c r="K88" s="11">
        <v>95.548200249999994</v>
      </c>
      <c r="L88" s="11">
        <v>593.22300370000005</v>
      </c>
      <c r="M88" s="11">
        <v>94.777823749999996</v>
      </c>
      <c r="N88" s="11">
        <v>463.24666939999997</v>
      </c>
      <c r="O88" s="266">
        <v>187.86197770000001</v>
      </c>
      <c r="P88" s="266">
        <v>267.99536619999998</v>
      </c>
      <c r="Q88" s="282">
        <v>421.16565989999998</v>
      </c>
    </row>
    <row r="89" spans="1:17">
      <c r="A89" s="216"/>
      <c r="B89" s="20" t="s">
        <v>145</v>
      </c>
      <c r="C89" s="125" t="s">
        <v>146</v>
      </c>
      <c r="D89" s="266">
        <v>100</v>
      </c>
      <c r="E89" s="11">
        <v>51.885743830000003</v>
      </c>
      <c r="F89" s="11">
        <v>136.23109729999999</v>
      </c>
      <c r="G89" s="11">
        <v>73.413467749999995</v>
      </c>
      <c r="H89" s="11">
        <v>27.142303219999999</v>
      </c>
      <c r="I89" s="11">
        <v>125.0665633</v>
      </c>
      <c r="J89" s="11">
        <v>87.850588079999994</v>
      </c>
      <c r="K89" s="11">
        <v>36.887682560000002</v>
      </c>
      <c r="L89" s="11">
        <v>536.55938990000004</v>
      </c>
      <c r="M89" s="11">
        <v>25.074318210000001</v>
      </c>
      <c r="N89" s="11">
        <v>736.22334239999998</v>
      </c>
      <c r="O89" s="266">
        <v>413.08370170000001</v>
      </c>
      <c r="P89" s="266">
        <v>183.06123819999999</v>
      </c>
      <c r="Q89" s="282">
        <v>329.65490499999999</v>
      </c>
    </row>
    <row r="90" spans="1:17" ht="15.75" thickBot="1">
      <c r="A90" s="218"/>
      <c r="B90" s="283"/>
      <c r="C90" s="48" t="s">
        <v>147</v>
      </c>
      <c r="D90" s="284" t="s">
        <v>183</v>
      </c>
      <c r="E90" s="284" t="s">
        <v>183</v>
      </c>
      <c r="F90" s="284" t="s">
        <v>183</v>
      </c>
      <c r="G90" s="284" t="s">
        <v>183</v>
      </c>
      <c r="H90" s="284" t="s">
        <v>183</v>
      </c>
      <c r="I90" s="284" t="s">
        <v>183</v>
      </c>
      <c r="J90" s="284" t="s">
        <v>183</v>
      </c>
      <c r="K90" s="284" t="s">
        <v>183</v>
      </c>
      <c r="L90" s="284" t="s">
        <v>183</v>
      </c>
      <c r="M90" s="284" t="s">
        <v>183</v>
      </c>
      <c r="N90" s="284" t="s">
        <v>183</v>
      </c>
      <c r="O90" s="284" t="s">
        <v>183</v>
      </c>
      <c r="P90" s="284" t="s">
        <v>183</v>
      </c>
      <c r="Q90" s="285" t="s">
        <v>183</v>
      </c>
    </row>
    <row r="91" spans="1:17">
      <c r="A91" s="250"/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</row>
    <row r="92" spans="1:17">
      <c r="A92" s="62" t="s">
        <v>156</v>
      </c>
      <c r="B92" s="62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</row>
    <row r="93" spans="1:17">
      <c r="A93" s="77" t="s">
        <v>157</v>
      </c>
    </row>
    <row r="94" spans="1:17">
      <c r="A94" s="77" t="s">
        <v>158</v>
      </c>
    </row>
  </sheetData>
  <mergeCells count="19">
    <mergeCell ref="O5:O6"/>
    <mergeCell ref="P5:P6"/>
    <mergeCell ref="Q5:Q6"/>
    <mergeCell ref="I5:I6"/>
    <mergeCell ref="J5:J6"/>
    <mergeCell ref="K5:K6"/>
    <mergeCell ref="L5:L6"/>
    <mergeCell ref="M5:M6"/>
    <mergeCell ref="N5:N6"/>
    <mergeCell ref="A1:N1"/>
    <mergeCell ref="A3:N3"/>
    <mergeCell ref="A5:A6"/>
    <mergeCell ref="B5:B6"/>
    <mergeCell ref="C5:C6"/>
    <mergeCell ref="D5:D6"/>
    <mergeCell ref="E5:E6"/>
    <mergeCell ref="F5:F6"/>
    <mergeCell ref="G5:G6"/>
    <mergeCell ref="H5:H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O13"/>
  <sheetViews>
    <sheetView workbookViewId="0">
      <selection sqref="A1:L1"/>
    </sheetView>
  </sheetViews>
  <sheetFormatPr baseColWidth="10" defaultRowHeight="15"/>
  <cols>
    <col min="1" max="1" width="74.28515625" bestFit="1" customWidth="1"/>
    <col min="2" max="2" width="7" bestFit="1" customWidth="1"/>
    <col min="3" max="13" width="5" bestFit="1" customWidth="1"/>
    <col min="14" max="14" width="5.7109375" bestFit="1" customWidth="1"/>
    <col min="15" max="15" width="5" bestFit="1" customWidth="1"/>
  </cols>
  <sheetData>
    <row r="1" spans="1:15" ht="19.5">
      <c r="A1" s="313" t="s">
        <v>0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</row>
    <row r="2" spans="1:15">
      <c r="A2" s="1"/>
    </row>
    <row r="3" spans="1:15">
      <c r="A3" s="314" t="s">
        <v>182</v>
      </c>
      <c r="B3" s="314"/>
      <c r="C3" s="314"/>
      <c r="D3" s="314"/>
      <c r="E3" s="314"/>
      <c r="F3" s="314"/>
      <c r="G3" s="314"/>
      <c r="H3" s="314"/>
      <c r="I3" s="314"/>
      <c r="J3" s="314"/>
      <c r="K3" s="314"/>
      <c r="L3" s="314"/>
    </row>
    <row r="4" spans="1:15" ht="15.75" thickBot="1"/>
    <row r="5" spans="1:15">
      <c r="A5" s="343" t="s">
        <v>3</v>
      </c>
      <c r="B5" s="325" t="s">
        <v>4</v>
      </c>
      <c r="C5" s="327" t="s">
        <v>5</v>
      </c>
      <c r="D5" s="336" t="s">
        <v>6</v>
      </c>
      <c r="E5" s="327" t="s">
        <v>7</v>
      </c>
      <c r="F5" s="336" t="s">
        <v>8</v>
      </c>
      <c r="G5" s="327" t="s">
        <v>9</v>
      </c>
      <c r="H5" s="336" t="s">
        <v>10</v>
      </c>
      <c r="I5" s="327" t="s">
        <v>11</v>
      </c>
      <c r="J5" s="336" t="s">
        <v>12</v>
      </c>
      <c r="K5" s="327" t="s">
        <v>13</v>
      </c>
      <c r="L5" s="327" t="s">
        <v>14</v>
      </c>
      <c r="M5" s="327" t="s">
        <v>15</v>
      </c>
      <c r="N5" s="327" t="s">
        <v>16</v>
      </c>
      <c r="O5" s="327" t="s">
        <v>17</v>
      </c>
    </row>
    <row r="6" spans="1:15" ht="15.75" thickBot="1">
      <c r="A6" s="344"/>
      <c r="B6" s="326"/>
      <c r="C6" s="328"/>
      <c r="D6" s="340"/>
      <c r="E6" s="328"/>
      <c r="F6" s="340"/>
      <c r="G6" s="328"/>
      <c r="H6" s="340"/>
      <c r="I6" s="328"/>
      <c r="J6" s="340"/>
      <c r="K6" s="328"/>
      <c r="L6" s="328"/>
      <c r="M6" s="328"/>
      <c r="N6" s="328"/>
      <c r="O6" s="328"/>
    </row>
    <row r="7" spans="1:15">
      <c r="A7" s="294" t="s">
        <v>188</v>
      </c>
      <c r="B7" s="6">
        <v>100</v>
      </c>
      <c r="C7" s="251">
        <v>246.06649167230913</v>
      </c>
      <c r="D7" s="251">
        <v>303.75882314748679</v>
      </c>
      <c r="E7" s="251">
        <v>339.42072539180492</v>
      </c>
      <c r="F7" s="251">
        <v>891.25584731587719</v>
      </c>
      <c r="G7" s="251">
        <v>917.35316242011629</v>
      </c>
      <c r="H7" s="251">
        <v>2292.8845732889354</v>
      </c>
      <c r="I7" s="251">
        <v>3263.9178376757277</v>
      </c>
      <c r="J7" s="251">
        <v>5348.8721211727707</v>
      </c>
      <c r="K7" s="251">
        <v>6019.7608869060305</v>
      </c>
      <c r="L7" s="251">
        <v>5357.0744174326537</v>
      </c>
      <c r="M7" s="291">
        <v>5701.0023543852167</v>
      </c>
      <c r="N7" s="291">
        <v>13542.613282566419</v>
      </c>
      <c r="O7" s="292">
        <v>8876.2976419046554</v>
      </c>
    </row>
    <row r="8" spans="1:15">
      <c r="A8" s="295" t="s">
        <v>189</v>
      </c>
      <c r="B8" s="28">
        <v>100</v>
      </c>
      <c r="C8" s="11">
        <v>47.196627892962113</v>
      </c>
      <c r="D8" s="11">
        <v>48.604217533407763</v>
      </c>
      <c r="E8" s="11">
        <v>72.749806258729251</v>
      </c>
      <c r="F8" s="11">
        <v>148.06201465834735</v>
      </c>
      <c r="G8" s="11">
        <v>158.31247726505498</v>
      </c>
      <c r="H8" s="11">
        <v>225.32143762839968</v>
      </c>
      <c r="I8" s="11">
        <v>352.58092658773768</v>
      </c>
      <c r="J8" s="11">
        <v>475.76099007924711</v>
      </c>
      <c r="K8" s="11">
        <v>389.83777652101219</v>
      </c>
      <c r="L8" s="11">
        <v>488.64991265963556</v>
      </c>
      <c r="M8" s="90">
        <v>721.13254520675116</v>
      </c>
      <c r="N8" s="90">
        <v>763.21572006581482</v>
      </c>
      <c r="O8" s="91">
        <v>554.55034028111436</v>
      </c>
    </row>
    <row r="9" spans="1:15" ht="15.75" thickBot="1">
      <c r="A9" s="296" t="s">
        <v>190</v>
      </c>
      <c r="B9" s="293">
        <v>100</v>
      </c>
      <c r="C9" s="49">
        <v>129.45854027058189</v>
      </c>
      <c r="D9" s="49">
        <v>130.58619608727935</v>
      </c>
      <c r="E9" s="49">
        <v>165.89957714062731</v>
      </c>
      <c r="F9" s="49">
        <v>273.45621190867416</v>
      </c>
      <c r="G9" s="49">
        <v>264.45030547035583</v>
      </c>
      <c r="H9" s="49">
        <v>351.95011452248701</v>
      </c>
      <c r="I9" s="49">
        <v>485.68685150543661</v>
      </c>
      <c r="J9" s="49">
        <v>807.78054772910718</v>
      </c>
      <c r="K9" s="49">
        <v>683.35169592222269</v>
      </c>
      <c r="L9" s="49">
        <v>817.92206275480885</v>
      </c>
      <c r="M9" s="105">
        <v>1091.4844449150073</v>
      </c>
      <c r="N9" s="105">
        <v>1106.0508490013842</v>
      </c>
      <c r="O9" s="106">
        <v>913.77066513661748</v>
      </c>
    </row>
    <row r="11" spans="1:15">
      <c r="A11" t="s">
        <v>156</v>
      </c>
    </row>
    <row r="12" spans="1:15">
      <c r="A12" s="77" t="s">
        <v>157</v>
      </c>
    </row>
    <row r="13" spans="1:15">
      <c r="A13" s="77" t="s">
        <v>158</v>
      </c>
    </row>
  </sheetData>
  <mergeCells count="17">
    <mergeCell ref="O5:O6"/>
    <mergeCell ref="I5:I6"/>
    <mergeCell ref="J5:J6"/>
    <mergeCell ref="K5:K6"/>
    <mergeCell ref="L5:L6"/>
    <mergeCell ref="M5:M6"/>
    <mergeCell ref="N5:N6"/>
    <mergeCell ref="A1:L1"/>
    <mergeCell ref="A3:L3"/>
    <mergeCell ref="A5:A6"/>
    <mergeCell ref="B5:B6"/>
    <mergeCell ref="C5:C6"/>
    <mergeCell ref="D5:D6"/>
    <mergeCell ref="E5:E6"/>
    <mergeCell ref="F5:F6"/>
    <mergeCell ref="G5:G6"/>
    <mergeCell ref="H5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Gráficos</vt:lpstr>
      </vt:variant>
      <vt:variant>
        <vt:i4>2</vt:i4>
      </vt:variant>
    </vt:vector>
  </HeadingPairs>
  <TitlesOfParts>
    <vt:vector size="14" baseType="lpstr">
      <vt:lpstr>U$S Cba</vt:lpstr>
      <vt:lpstr>Tn Cba</vt:lpstr>
      <vt:lpstr>Autopropulsadas</vt:lpstr>
      <vt:lpstr>Maquinas</vt:lpstr>
      <vt:lpstr>Partes</vt:lpstr>
      <vt:lpstr>% Cba</vt:lpstr>
      <vt:lpstr>Tasa Crec</vt:lpstr>
      <vt:lpstr>Nº Ind</vt:lpstr>
      <vt:lpstr>Nº Ind Gral</vt:lpstr>
      <vt:lpstr>U$S Arg</vt:lpstr>
      <vt:lpstr>% en Arg</vt:lpstr>
      <vt:lpstr>PP Paises</vt:lpstr>
      <vt:lpstr>Gráfico1</vt:lpstr>
      <vt:lpstr>Gráfico2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kgkjk</dc:creator>
  <cp:lastModifiedBy>kgkjk</cp:lastModifiedBy>
  <dcterms:created xsi:type="dcterms:W3CDTF">2014-04-16T15:21:46Z</dcterms:created>
  <dcterms:modified xsi:type="dcterms:W3CDTF">2014-04-21T13:56:20Z</dcterms:modified>
</cp:coreProperties>
</file>